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8760" windowHeight="4860" activeTab="0"/>
  </bookViews>
  <sheets>
    <sheet name="Graphs 1" sheetId="1" r:id="rId1"/>
    <sheet name="Graphs 2" sheetId="2" r:id="rId2"/>
    <sheet name="TABLES" sheetId="3" r:id="rId3"/>
    <sheet name="catch-value" sheetId="4" r:id="rId4"/>
    <sheet name="Vessel length" sheetId="5" r:id="rId5"/>
  </sheets>
  <externalReferences>
    <externalReference r:id="rId8"/>
  </externalReferences>
  <definedNames>
    <definedName name="_xlnm.Print_Area" localSheetId="1">'Graphs 2'!$A$1:$I$56</definedName>
  </definedNames>
  <calcPr fullCalcOnLoad="1"/>
</workbook>
</file>

<file path=xl/sharedStrings.xml><?xml version="1.0" encoding="utf-8"?>
<sst xmlns="http://schemas.openxmlformats.org/spreadsheetml/2006/main" count="171" uniqueCount="56">
  <si>
    <t>Season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</si>
  <si>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</si>
  <si>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</si>
  <si>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</si>
  <si>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</si>
  <si>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</si>
  <si>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</si>
  <si>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</si>
  <si>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</si>
  <si>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</si>
  <si>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1999-2000</t>
  </si>
  <si>
    <t>2000-2001</t>
  </si>
  <si>
    <t>SEASON</t>
  </si>
  <si>
    <t>CATCH</t>
  </si>
  <si>
    <t>VALUE</t>
  </si>
  <si>
    <t>Average</t>
  </si>
  <si>
    <t>&lt;30</t>
  </si>
  <si>
    <t>30-39</t>
  </si>
  <si>
    <t>40-49</t>
  </si>
  <si>
    <t>50-59</t>
  </si>
  <si>
    <t>60+</t>
  </si>
  <si>
    <t>Total</t>
  </si>
  <si>
    <t>$/lb.</t>
  </si>
  <si>
    <t>WASHINGTON COASTAL DUNGENESS CRAB</t>
  </si>
  <si>
    <t>EX-VESSEL</t>
  </si>
  <si>
    <t>$ / lb.</t>
  </si>
  <si>
    <t>Total Vessels</t>
  </si>
  <si>
    <t>Catch</t>
  </si>
  <si>
    <t>Value</t>
  </si>
  <si>
    <t>2001-2002</t>
  </si>
  <si>
    <t>2002-2003</t>
  </si>
  <si>
    <t>2003-2004</t>
  </si>
  <si>
    <t>AVERAGE</t>
  </si>
  <si>
    <t>1999-00</t>
  </si>
  <si>
    <t>2000-01</t>
  </si>
  <si>
    <t>2001-02</t>
  </si>
  <si>
    <t>2002-03</t>
  </si>
  <si>
    <t>2003-04</t>
  </si>
  <si>
    <t>Total Pots (thousands)</t>
  </si>
  <si>
    <t xml:space="preserve"> Ex-Vessel Value</t>
  </si>
  <si>
    <t>Avg No. of Pots/Vessel</t>
  </si>
  <si>
    <t>Ex-Vessel Value/Vessel</t>
  </si>
  <si>
    <t>2004-05</t>
  </si>
  <si>
    <t>2004-2005</t>
  </si>
  <si>
    <t>2005-2006</t>
  </si>
  <si>
    <t>2005-06</t>
  </si>
  <si>
    <t>2006-07</t>
  </si>
  <si>
    <t>2007-08</t>
  </si>
  <si>
    <t>2006-2007</t>
  </si>
  <si>
    <t>2007-2008</t>
  </si>
  <si>
    <t>STATE</t>
  </si>
  <si>
    <t xml:space="preserve">Millons Pounds </t>
  </si>
  <si>
    <t>Table 2.  Vessels by length</t>
  </si>
  <si>
    <t>Table 1. Total number of vessels</t>
  </si>
  <si>
    <t>Table 3. Total state catch and ex-vessel value</t>
  </si>
  <si>
    <t>Table 4. Number of state vessels and value per vessel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</si>
</sst>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  <numFmt numFmtId="167" formatCode="0.000000"/>
    <numFmt numFmtId="168" formatCode="0.0000000"/>
    <numFmt numFmtId="169" formatCode="0.00000"/>
    <numFmt numFmtId="170" formatCode="0.0000"/>
    <numFmt numFmtId="171" formatCode="0.000"/>
    <numFmt numFmtId="172" formatCode="0.0"/>
    <numFmt numFmtId="173" formatCode="_(* #,##0.0_);_(* \(#,##0.0\);_(* &quot;-&quot;?_);_(@_)"/>
    <numFmt numFmtId="174" formatCode="&quot;$&quot;#,##0"/>
    <numFmt numFmtId="175" formatCode="&quot;$&quot;#,##0.00"/>
  </numFmts>
  <fonts count="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.5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0" borderId="0" xfId="15" applyNumberFormat="1" applyFont="1" applyAlignment="1">
      <alignment horizontal="center"/>
    </xf>
    <xf numFmtId="43" fontId="2" fillId="0" borderId="0" xfId="15" applyFont="1" applyAlignment="1">
      <alignment/>
    </xf>
    <xf numFmtId="43" fontId="2" fillId="0" borderId="0" xfId="0" applyNumberFormat="1" applyFont="1" applyAlignment="1">
      <alignment/>
    </xf>
    <xf numFmtId="164" fontId="2" fillId="0" borderId="1" xfId="15" applyNumberFormat="1" applyFont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72" fontId="2" fillId="2" borderId="1" xfId="0" applyNumberFormat="1" applyFont="1" applyFill="1" applyBorder="1" applyAlignment="1">
      <alignment horizontal="center"/>
    </xf>
    <xf numFmtId="5" fontId="2" fillId="0" borderId="1" xfId="15" applyNumberFormat="1" applyFont="1" applyBorder="1" applyAlignment="1">
      <alignment/>
    </xf>
    <xf numFmtId="5" fontId="2" fillId="2" borderId="1" xfId="0" applyNumberFormat="1" applyFont="1" applyFill="1" applyBorder="1" applyAlignment="1">
      <alignment/>
    </xf>
    <xf numFmtId="7" fontId="2" fillId="0" borderId="1" xfId="0" applyNumberFormat="1" applyFont="1" applyBorder="1" applyAlignment="1">
      <alignment/>
    </xf>
    <xf numFmtId="7" fontId="2" fillId="2" borderId="1" xfId="0" applyNumberFormat="1" applyFont="1" applyFill="1" applyBorder="1" applyAlignment="1">
      <alignment/>
    </xf>
    <xf numFmtId="17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43" fontId="2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left"/>
    </xf>
    <xf numFmtId="5" fontId="2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3" fontId="2" fillId="0" borderId="1" xfId="15" applyNumberFormat="1" applyFont="1" applyBorder="1" applyAlignment="1">
      <alignment horizontal="center"/>
    </xf>
    <xf numFmtId="174" fontId="2" fillId="0" borderId="1" xfId="15" applyNumberFormat="1" applyFont="1" applyBorder="1" applyAlignment="1">
      <alignment horizontal="center"/>
    </xf>
    <xf numFmtId="175" fontId="2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2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Number of Vessels and Average Number of Pots Per Vessel 
1990-2008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TABLES!$B$4</c:f>
              <c:strCache>
                <c:ptCount val="1"/>
                <c:pt idx="0">
                  <c:v>Total Vessels</c:v>
                </c:pt>
              </c:strCache>
            </c:strRef>
          </c:tx>
          <c:spPr>
            <a:solidFill>
              <a:srgbClr val="33CC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TABLES!$A$5:$A$22</c:f>
              <c:strCache>
                <c:ptCount val="18"/>
                <c:pt idx="0">
                  <c:v>1990-91</c:v>
                </c:pt>
                <c:pt idx="1">
                  <c:v>1991-92</c:v>
                </c:pt>
                <c:pt idx="2">
                  <c:v>1992-93</c:v>
                </c:pt>
                <c:pt idx="3">
                  <c:v>1993-94</c:v>
                </c:pt>
                <c:pt idx="4">
                  <c:v>1994-95</c:v>
                </c:pt>
                <c:pt idx="5">
                  <c:v>1995-96</c:v>
                </c:pt>
                <c:pt idx="6">
                  <c:v>1996-97</c:v>
                </c:pt>
                <c:pt idx="7">
                  <c:v>1997-98</c:v>
                </c:pt>
                <c:pt idx="8">
                  <c:v>1998-99</c:v>
                </c:pt>
                <c:pt idx="9">
                  <c:v>1999-00</c:v>
                </c:pt>
                <c:pt idx="10">
                  <c:v>2000-01</c:v>
                </c:pt>
                <c:pt idx="11">
                  <c:v>2001-02</c:v>
                </c:pt>
                <c:pt idx="12">
                  <c:v>2002-03</c:v>
                </c:pt>
                <c:pt idx="13">
                  <c:v>2003-04</c:v>
                </c:pt>
                <c:pt idx="14">
                  <c:v>2004-05</c:v>
                </c:pt>
                <c:pt idx="15">
                  <c:v>2005-06</c:v>
                </c:pt>
                <c:pt idx="16">
                  <c:v>2006-07</c:v>
                </c:pt>
                <c:pt idx="17">
                  <c:v>2007-08</c:v>
                </c:pt>
              </c:strCache>
            </c:strRef>
          </c:cat>
          <c:val>
            <c:numRef>
              <c:f>TABLES!$B$5:$B$22</c:f>
              <c:numCache>
                <c:ptCount val="18"/>
                <c:pt idx="0">
                  <c:v>171</c:v>
                </c:pt>
                <c:pt idx="1">
                  <c:v>185</c:v>
                </c:pt>
                <c:pt idx="2">
                  <c:v>203</c:v>
                </c:pt>
                <c:pt idx="3">
                  <c:v>257</c:v>
                </c:pt>
                <c:pt idx="4">
                  <c:v>242</c:v>
                </c:pt>
                <c:pt idx="5">
                  <c:v>212</c:v>
                </c:pt>
                <c:pt idx="6">
                  <c:v>200</c:v>
                </c:pt>
                <c:pt idx="7">
                  <c:v>184</c:v>
                </c:pt>
                <c:pt idx="8">
                  <c:v>178</c:v>
                </c:pt>
                <c:pt idx="9">
                  <c:v>187</c:v>
                </c:pt>
                <c:pt idx="10">
                  <c:v>202</c:v>
                </c:pt>
                <c:pt idx="11">
                  <c:v>190</c:v>
                </c:pt>
                <c:pt idx="12">
                  <c:v>203</c:v>
                </c:pt>
                <c:pt idx="13">
                  <c:v>194</c:v>
                </c:pt>
                <c:pt idx="14">
                  <c:v>199</c:v>
                </c:pt>
                <c:pt idx="15">
                  <c:v>195</c:v>
                </c:pt>
                <c:pt idx="16">
                  <c:v>181</c:v>
                </c:pt>
                <c:pt idx="17">
                  <c:v>192</c:v>
                </c:pt>
              </c:numCache>
            </c:numRef>
          </c:val>
        </c:ser>
        <c:axId val="55817719"/>
        <c:axId val="32597424"/>
      </c:barChart>
      <c:lineChart>
        <c:grouping val="standard"/>
        <c:varyColors val="0"/>
        <c:ser>
          <c:idx val="0"/>
          <c:order val="1"/>
          <c:tx>
            <c:strRef>
              <c:f>TABLES!$D$4</c:f>
              <c:strCache>
                <c:ptCount val="1"/>
                <c:pt idx="0">
                  <c:v>Avg No. of Pots/Vessel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TABLES!$D$5:$D$22</c:f>
              <c:numCache>
                <c:ptCount val="18"/>
                <c:pt idx="0">
                  <c:v>366</c:v>
                </c:pt>
                <c:pt idx="1">
                  <c:v>360</c:v>
                </c:pt>
                <c:pt idx="2">
                  <c:v>360</c:v>
                </c:pt>
                <c:pt idx="3">
                  <c:v>361</c:v>
                </c:pt>
                <c:pt idx="4">
                  <c:v>414</c:v>
                </c:pt>
                <c:pt idx="5">
                  <c:v>469</c:v>
                </c:pt>
                <c:pt idx="6">
                  <c:v>473</c:v>
                </c:pt>
                <c:pt idx="7">
                  <c:v>452</c:v>
                </c:pt>
                <c:pt idx="8">
                  <c:v>496</c:v>
                </c:pt>
                <c:pt idx="9">
                  <c:v>466</c:v>
                </c:pt>
                <c:pt idx="10">
                  <c:v>407</c:v>
                </c:pt>
                <c:pt idx="11">
                  <c:v>415</c:v>
                </c:pt>
                <c:pt idx="12">
                  <c:v>429</c:v>
                </c:pt>
                <c:pt idx="13">
                  <c:v>429</c:v>
                </c:pt>
                <c:pt idx="14">
                  <c:v>403</c:v>
                </c:pt>
                <c:pt idx="15">
                  <c:v>415</c:v>
                </c:pt>
                <c:pt idx="16">
                  <c:v>438.121546961326</c:v>
                </c:pt>
                <c:pt idx="17">
                  <c:v>439.5833333333333</c:v>
                </c:pt>
              </c:numCache>
            </c:numRef>
          </c:val>
          <c:smooth val="0"/>
        </c:ser>
        <c:axId val="24941361"/>
        <c:axId val="23145658"/>
      </c:lineChart>
      <c:catAx>
        <c:axId val="558177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597424"/>
        <c:crosses val="autoZero"/>
        <c:auto val="0"/>
        <c:lblOffset val="100"/>
        <c:tickLblSkip val="1"/>
        <c:noMultiLvlLbl val="0"/>
      </c:catAx>
      <c:valAx>
        <c:axId val="32597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Vessels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17719"/>
        <c:crossesAt val="1"/>
        <c:crossBetween val="between"/>
        <c:dispUnits/>
      </c:valAx>
      <c:catAx>
        <c:axId val="24941361"/>
        <c:scaling>
          <c:orientation val="minMax"/>
        </c:scaling>
        <c:axPos val="b"/>
        <c:delete val="1"/>
        <c:majorTickMark val="in"/>
        <c:minorTickMark val="none"/>
        <c:tickLblPos val="nextTo"/>
        <c:crossAx val="23145658"/>
        <c:crosses val="autoZero"/>
        <c:auto val="0"/>
        <c:lblOffset val="100"/>
        <c:tickLblSkip val="1"/>
        <c:noMultiLvlLbl val="0"/>
      </c:catAx>
      <c:valAx>
        <c:axId val="23145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 Pots/Vessel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94136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Number of Vessels by Length Category 1990-2008
</a:t>
            </a:r>
          </a:p>
        </c:rich>
      </c:tx>
      <c:layout>
        <c:manualLayout>
          <c:xMode val="factor"/>
          <c:yMode val="factor"/>
          <c:x val="0.023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8225"/>
          <c:w val="0.839"/>
          <c:h val="0.6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'Vessel length'!$B$2</c:f>
              <c:strCache>
                <c:ptCount val="1"/>
                <c:pt idx="0">
                  <c:v>&lt;30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'Vessel length'!$A$3:$A$20</c:f>
              <c:strCache>
                <c:ptCount val="18"/>
                <c:pt idx="0">
                  <c:v>1990-91</c:v>
                </c:pt>
                <c:pt idx="1">
                  <c:v>1991-92</c:v>
                </c:pt>
                <c:pt idx="2">
                  <c:v>1992-93</c:v>
                </c:pt>
                <c:pt idx="3">
                  <c:v>1993-94</c:v>
                </c:pt>
                <c:pt idx="4">
                  <c:v>1994-95</c:v>
                </c:pt>
                <c:pt idx="5">
                  <c:v>1995-96</c:v>
                </c:pt>
                <c:pt idx="6">
                  <c:v>1996-97</c:v>
                </c:pt>
                <c:pt idx="7">
                  <c:v>1997-98</c:v>
                </c:pt>
                <c:pt idx="8">
                  <c:v>1998-99</c:v>
                </c:pt>
                <c:pt idx="9">
                  <c:v>1999-00</c:v>
                </c:pt>
                <c:pt idx="10">
                  <c:v>2000-01</c:v>
                </c:pt>
                <c:pt idx="11">
                  <c:v>2001-02</c:v>
                </c:pt>
                <c:pt idx="12">
                  <c:v>2002-03</c:v>
                </c:pt>
                <c:pt idx="13">
                  <c:v>2003-04</c:v>
                </c:pt>
                <c:pt idx="14">
                  <c:v>2004-05</c:v>
                </c:pt>
                <c:pt idx="15">
                  <c:v>2005-06</c:v>
                </c:pt>
                <c:pt idx="16">
                  <c:v>2006-07</c:v>
                </c:pt>
                <c:pt idx="17">
                  <c:v>2007-08</c:v>
                </c:pt>
              </c:strCache>
            </c:strRef>
          </c:cat>
          <c:val>
            <c:numRef>
              <c:f>'Vessel length'!$B$3:$B$20</c:f>
              <c:numCache>
                <c:ptCount val="18"/>
                <c:pt idx="0">
                  <c:v>16</c:v>
                </c:pt>
                <c:pt idx="1">
                  <c:v>20</c:v>
                </c:pt>
                <c:pt idx="2">
                  <c:v>23</c:v>
                </c:pt>
                <c:pt idx="3">
                  <c:v>32</c:v>
                </c:pt>
                <c:pt idx="4">
                  <c:v>24</c:v>
                </c:pt>
                <c:pt idx="5">
                  <c:v>12</c:v>
                </c:pt>
                <c:pt idx="6">
                  <c:v>13</c:v>
                </c:pt>
                <c:pt idx="7">
                  <c:v>9</c:v>
                </c:pt>
                <c:pt idx="8">
                  <c:v>6</c:v>
                </c:pt>
                <c:pt idx="9">
                  <c:v>8</c:v>
                </c:pt>
                <c:pt idx="10">
                  <c:v>11</c:v>
                </c:pt>
                <c:pt idx="11">
                  <c:v>10</c:v>
                </c:pt>
                <c:pt idx="12">
                  <c:v>10</c:v>
                </c:pt>
                <c:pt idx="13">
                  <c:v>9</c:v>
                </c:pt>
                <c:pt idx="14">
                  <c:v>11</c:v>
                </c:pt>
                <c:pt idx="15">
                  <c:v>11</c:v>
                </c:pt>
                <c:pt idx="16">
                  <c:v>9</c:v>
                </c:pt>
                <c:pt idx="17">
                  <c:v>9</c:v>
                </c:pt>
              </c:numCache>
            </c:numRef>
          </c:val>
        </c:ser>
        <c:ser>
          <c:idx val="1"/>
          <c:order val="1"/>
          <c:tx>
            <c:strRef>
              <c:f>'Vessel length'!$C$2</c:f>
              <c:strCache>
                <c:ptCount val="1"/>
                <c:pt idx="0">
                  <c:v>30-39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'Vessel length'!$A$3:$A$20</c:f>
              <c:strCache>
                <c:ptCount val="18"/>
                <c:pt idx="0">
                  <c:v>1990-91</c:v>
                </c:pt>
                <c:pt idx="1">
                  <c:v>1991-92</c:v>
                </c:pt>
                <c:pt idx="2">
                  <c:v>1992-93</c:v>
                </c:pt>
                <c:pt idx="3">
                  <c:v>1993-94</c:v>
                </c:pt>
                <c:pt idx="4">
                  <c:v>1994-95</c:v>
                </c:pt>
                <c:pt idx="5">
                  <c:v>1995-96</c:v>
                </c:pt>
                <c:pt idx="6">
                  <c:v>1996-97</c:v>
                </c:pt>
                <c:pt idx="7">
                  <c:v>1997-98</c:v>
                </c:pt>
                <c:pt idx="8">
                  <c:v>1998-99</c:v>
                </c:pt>
                <c:pt idx="9">
                  <c:v>1999-00</c:v>
                </c:pt>
                <c:pt idx="10">
                  <c:v>2000-01</c:v>
                </c:pt>
                <c:pt idx="11">
                  <c:v>2001-02</c:v>
                </c:pt>
                <c:pt idx="12">
                  <c:v>2002-03</c:v>
                </c:pt>
                <c:pt idx="13">
                  <c:v>2003-04</c:v>
                </c:pt>
                <c:pt idx="14">
                  <c:v>2004-05</c:v>
                </c:pt>
                <c:pt idx="15">
                  <c:v>2005-06</c:v>
                </c:pt>
                <c:pt idx="16">
                  <c:v>2006-07</c:v>
                </c:pt>
                <c:pt idx="17">
                  <c:v>2007-08</c:v>
                </c:pt>
              </c:strCache>
            </c:strRef>
          </c:cat>
          <c:val>
            <c:numRef>
              <c:f>'Vessel length'!$C$3:$C$20</c:f>
              <c:numCache>
                <c:ptCount val="18"/>
                <c:pt idx="0">
                  <c:v>48</c:v>
                </c:pt>
                <c:pt idx="1">
                  <c:v>50</c:v>
                </c:pt>
                <c:pt idx="2">
                  <c:v>51</c:v>
                </c:pt>
                <c:pt idx="3">
                  <c:v>67</c:v>
                </c:pt>
                <c:pt idx="4">
                  <c:v>61</c:v>
                </c:pt>
                <c:pt idx="5">
                  <c:v>51</c:v>
                </c:pt>
                <c:pt idx="6">
                  <c:v>47</c:v>
                </c:pt>
                <c:pt idx="7">
                  <c:v>45</c:v>
                </c:pt>
                <c:pt idx="8">
                  <c:v>32</c:v>
                </c:pt>
                <c:pt idx="9">
                  <c:v>37</c:v>
                </c:pt>
                <c:pt idx="10">
                  <c:v>42</c:v>
                </c:pt>
                <c:pt idx="11">
                  <c:v>37</c:v>
                </c:pt>
                <c:pt idx="12">
                  <c:v>36</c:v>
                </c:pt>
                <c:pt idx="13">
                  <c:v>42</c:v>
                </c:pt>
                <c:pt idx="14">
                  <c:v>31</c:v>
                </c:pt>
                <c:pt idx="15">
                  <c:v>27</c:v>
                </c:pt>
                <c:pt idx="16">
                  <c:v>28</c:v>
                </c:pt>
                <c:pt idx="17">
                  <c:v>34</c:v>
                </c:pt>
              </c:numCache>
            </c:numRef>
          </c:val>
        </c:ser>
        <c:ser>
          <c:idx val="2"/>
          <c:order val="2"/>
          <c:tx>
            <c:strRef>
              <c:f>'Vessel length'!$D$2</c:f>
              <c:strCache>
                <c:ptCount val="1"/>
                <c:pt idx="0">
                  <c:v>40-49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'Vessel length'!$A$3:$A$20</c:f>
              <c:strCache>
                <c:ptCount val="18"/>
                <c:pt idx="0">
                  <c:v>1990-91</c:v>
                </c:pt>
                <c:pt idx="1">
                  <c:v>1991-92</c:v>
                </c:pt>
                <c:pt idx="2">
                  <c:v>1992-93</c:v>
                </c:pt>
                <c:pt idx="3">
                  <c:v>1993-94</c:v>
                </c:pt>
                <c:pt idx="4">
                  <c:v>1994-95</c:v>
                </c:pt>
                <c:pt idx="5">
                  <c:v>1995-96</c:v>
                </c:pt>
                <c:pt idx="6">
                  <c:v>1996-97</c:v>
                </c:pt>
                <c:pt idx="7">
                  <c:v>1997-98</c:v>
                </c:pt>
                <c:pt idx="8">
                  <c:v>1998-99</c:v>
                </c:pt>
                <c:pt idx="9">
                  <c:v>1999-00</c:v>
                </c:pt>
                <c:pt idx="10">
                  <c:v>2000-01</c:v>
                </c:pt>
                <c:pt idx="11">
                  <c:v>2001-02</c:v>
                </c:pt>
                <c:pt idx="12">
                  <c:v>2002-03</c:v>
                </c:pt>
                <c:pt idx="13">
                  <c:v>2003-04</c:v>
                </c:pt>
                <c:pt idx="14">
                  <c:v>2004-05</c:v>
                </c:pt>
                <c:pt idx="15">
                  <c:v>2005-06</c:v>
                </c:pt>
                <c:pt idx="16">
                  <c:v>2006-07</c:v>
                </c:pt>
                <c:pt idx="17">
                  <c:v>2007-08</c:v>
                </c:pt>
              </c:strCache>
            </c:strRef>
          </c:cat>
          <c:val>
            <c:numRef>
              <c:f>'Vessel length'!$D$3:$D$20</c:f>
              <c:numCache>
                <c:ptCount val="18"/>
                <c:pt idx="0">
                  <c:v>55</c:v>
                </c:pt>
                <c:pt idx="1">
                  <c:v>59</c:v>
                </c:pt>
                <c:pt idx="2">
                  <c:v>76</c:v>
                </c:pt>
                <c:pt idx="3">
                  <c:v>75</c:v>
                </c:pt>
                <c:pt idx="4">
                  <c:v>67</c:v>
                </c:pt>
                <c:pt idx="5">
                  <c:v>66</c:v>
                </c:pt>
                <c:pt idx="6">
                  <c:v>60</c:v>
                </c:pt>
                <c:pt idx="7">
                  <c:v>56</c:v>
                </c:pt>
                <c:pt idx="8">
                  <c:v>60</c:v>
                </c:pt>
                <c:pt idx="9">
                  <c:v>57</c:v>
                </c:pt>
                <c:pt idx="10">
                  <c:v>60</c:v>
                </c:pt>
                <c:pt idx="11">
                  <c:v>58</c:v>
                </c:pt>
                <c:pt idx="12">
                  <c:v>66</c:v>
                </c:pt>
                <c:pt idx="13">
                  <c:v>65</c:v>
                </c:pt>
                <c:pt idx="14">
                  <c:v>68</c:v>
                </c:pt>
                <c:pt idx="15">
                  <c:v>62</c:v>
                </c:pt>
                <c:pt idx="16">
                  <c:v>60</c:v>
                </c:pt>
                <c:pt idx="17">
                  <c:v>59</c:v>
                </c:pt>
              </c:numCache>
            </c:numRef>
          </c:val>
        </c:ser>
        <c:ser>
          <c:idx val="3"/>
          <c:order val="3"/>
          <c:tx>
            <c:strRef>
              <c:f>'Vessel length'!$E$2</c:f>
              <c:strCache>
                <c:ptCount val="1"/>
                <c:pt idx="0">
                  <c:v>50-59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'Vessel length'!$A$3:$A$20</c:f>
              <c:strCache>
                <c:ptCount val="18"/>
                <c:pt idx="0">
                  <c:v>1990-91</c:v>
                </c:pt>
                <c:pt idx="1">
                  <c:v>1991-92</c:v>
                </c:pt>
                <c:pt idx="2">
                  <c:v>1992-93</c:v>
                </c:pt>
                <c:pt idx="3">
                  <c:v>1993-94</c:v>
                </c:pt>
                <c:pt idx="4">
                  <c:v>1994-95</c:v>
                </c:pt>
                <c:pt idx="5">
                  <c:v>1995-96</c:v>
                </c:pt>
                <c:pt idx="6">
                  <c:v>1996-97</c:v>
                </c:pt>
                <c:pt idx="7">
                  <c:v>1997-98</c:v>
                </c:pt>
                <c:pt idx="8">
                  <c:v>1998-99</c:v>
                </c:pt>
                <c:pt idx="9">
                  <c:v>1999-00</c:v>
                </c:pt>
                <c:pt idx="10">
                  <c:v>2000-01</c:v>
                </c:pt>
                <c:pt idx="11">
                  <c:v>2001-02</c:v>
                </c:pt>
                <c:pt idx="12">
                  <c:v>2002-03</c:v>
                </c:pt>
                <c:pt idx="13">
                  <c:v>2003-04</c:v>
                </c:pt>
                <c:pt idx="14">
                  <c:v>2004-05</c:v>
                </c:pt>
                <c:pt idx="15">
                  <c:v>2005-06</c:v>
                </c:pt>
                <c:pt idx="16">
                  <c:v>2006-07</c:v>
                </c:pt>
                <c:pt idx="17">
                  <c:v>2007-08</c:v>
                </c:pt>
              </c:strCache>
            </c:strRef>
          </c:cat>
          <c:val>
            <c:numRef>
              <c:f>'Vessel length'!$F$3:$F$20</c:f>
              <c:numCache>
                <c:ptCount val="18"/>
                <c:pt idx="0">
                  <c:v>11</c:v>
                </c:pt>
                <c:pt idx="1">
                  <c:v>12</c:v>
                </c:pt>
                <c:pt idx="2">
                  <c:v>15</c:v>
                </c:pt>
                <c:pt idx="3">
                  <c:v>25</c:v>
                </c:pt>
                <c:pt idx="4">
                  <c:v>30</c:v>
                </c:pt>
                <c:pt idx="5">
                  <c:v>23</c:v>
                </c:pt>
                <c:pt idx="6">
                  <c:v>24</c:v>
                </c:pt>
                <c:pt idx="7">
                  <c:v>20</c:v>
                </c:pt>
                <c:pt idx="8">
                  <c:v>22</c:v>
                </c:pt>
                <c:pt idx="9">
                  <c:v>25</c:v>
                </c:pt>
                <c:pt idx="10">
                  <c:v>25</c:v>
                </c:pt>
                <c:pt idx="11">
                  <c:v>24</c:v>
                </c:pt>
                <c:pt idx="12">
                  <c:v>29</c:v>
                </c:pt>
                <c:pt idx="13">
                  <c:v>22</c:v>
                </c:pt>
                <c:pt idx="14">
                  <c:v>27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</c:numCache>
            </c:numRef>
          </c:val>
        </c:ser>
        <c:ser>
          <c:idx val="4"/>
          <c:order val="4"/>
          <c:tx>
            <c:strRef>
              <c:f>'Vessel length'!$F$2</c:f>
              <c:strCache>
                <c:ptCount val="1"/>
                <c:pt idx="0">
                  <c:v>60+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'Vessel length'!$A$3:$A$20</c:f>
              <c:strCache>
                <c:ptCount val="18"/>
                <c:pt idx="0">
                  <c:v>1990-91</c:v>
                </c:pt>
                <c:pt idx="1">
                  <c:v>1991-92</c:v>
                </c:pt>
                <c:pt idx="2">
                  <c:v>1992-93</c:v>
                </c:pt>
                <c:pt idx="3">
                  <c:v>1993-94</c:v>
                </c:pt>
                <c:pt idx="4">
                  <c:v>1994-95</c:v>
                </c:pt>
                <c:pt idx="5">
                  <c:v>1995-96</c:v>
                </c:pt>
                <c:pt idx="6">
                  <c:v>1996-97</c:v>
                </c:pt>
                <c:pt idx="7">
                  <c:v>1997-98</c:v>
                </c:pt>
                <c:pt idx="8">
                  <c:v>1998-99</c:v>
                </c:pt>
                <c:pt idx="9">
                  <c:v>1999-00</c:v>
                </c:pt>
                <c:pt idx="10">
                  <c:v>2000-01</c:v>
                </c:pt>
                <c:pt idx="11">
                  <c:v>2001-02</c:v>
                </c:pt>
                <c:pt idx="12">
                  <c:v>2002-03</c:v>
                </c:pt>
                <c:pt idx="13">
                  <c:v>2003-04</c:v>
                </c:pt>
                <c:pt idx="14">
                  <c:v>2004-05</c:v>
                </c:pt>
                <c:pt idx="15">
                  <c:v>2005-06</c:v>
                </c:pt>
                <c:pt idx="16">
                  <c:v>2006-07</c:v>
                </c:pt>
                <c:pt idx="17">
                  <c:v>2007-08</c:v>
                </c:pt>
              </c:strCache>
            </c:strRef>
          </c:cat>
          <c:val>
            <c:numRef>
              <c:f>'Vessel length'!$F$3:$F$20</c:f>
              <c:numCache>
                <c:ptCount val="18"/>
                <c:pt idx="0">
                  <c:v>11</c:v>
                </c:pt>
                <c:pt idx="1">
                  <c:v>12</c:v>
                </c:pt>
                <c:pt idx="2">
                  <c:v>15</c:v>
                </c:pt>
                <c:pt idx="3">
                  <c:v>25</c:v>
                </c:pt>
                <c:pt idx="4">
                  <c:v>30</c:v>
                </c:pt>
                <c:pt idx="5">
                  <c:v>23</c:v>
                </c:pt>
                <c:pt idx="6">
                  <c:v>24</c:v>
                </c:pt>
                <c:pt idx="7">
                  <c:v>20</c:v>
                </c:pt>
                <c:pt idx="8">
                  <c:v>22</c:v>
                </c:pt>
                <c:pt idx="9">
                  <c:v>25</c:v>
                </c:pt>
                <c:pt idx="10">
                  <c:v>25</c:v>
                </c:pt>
                <c:pt idx="11">
                  <c:v>24</c:v>
                </c:pt>
                <c:pt idx="12">
                  <c:v>29</c:v>
                </c:pt>
                <c:pt idx="13">
                  <c:v>22</c:v>
                </c:pt>
                <c:pt idx="14">
                  <c:v>27</c:v>
                </c:pt>
                <c:pt idx="15">
                  <c:v>27</c:v>
                </c:pt>
                <c:pt idx="16">
                  <c:v>28</c:v>
                </c:pt>
                <c:pt idx="17">
                  <c:v>29</c:v>
                </c:pt>
              </c:numCache>
            </c:numRef>
          </c:val>
        </c:ser>
        <c:axId val="6984331"/>
        <c:axId val="62858980"/>
      </c:barChart>
      <c:catAx>
        <c:axId val="698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858980"/>
        <c:crosses val="autoZero"/>
        <c:auto val="1"/>
        <c:lblOffset val="100"/>
        <c:noMultiLvlLbl val="0"/>
      </c:catAx>
      <c:valAx>
        <c:axId val="628589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843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1375"/>
          <c:y val="0.89675"/>
          <c:w val="0.53125"/>
          <c:h val="0.091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Coastal Dungeness Crab Pounds Landed and Number of Days to Harvest 50% of the Season Total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278"/>
          <c:w val="0.844"/>
          <c:h val="0.65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'[1]Summary'!$B$1</c:f>
              <c:strCache>
                <c:ptCount val="1"/>
                <c:pt idx="0">
                  <c:v>Non-Treaty Total Catch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'[1]Summary'!$A$2:$A$23</c:f>
              <c:strCache>
                <c:ptCount val="22"/>
                <c:pt idx="0">
                  <c:v>1986-87</c:v>
                </c:pt>
                <c:pt idx="1">
                  <c:v>1987-88</c:v>
                </c:pt>
                <c:pt idx="2">
                  <c:v>1988-89</c:v>
                </c:pt>
                <c:pt idx="3">
                  <c:v>1989-90</c:v>
                </c:pt>
                <c:pt idx="4">
                  <c:v>1990-91</c:v>
                </c:pt>
                <c:pt idx="5">
                  <c:v>1991-92</c:v>
                </c:pt>
                <c:pt idx="6">
                  <c:v>1992-93</c:v>
                </c:pt>
                <c:pt idx="7">
                  <c:v>1993-94</c:v>
                </c:pt>
                <c:pt idx="8">
                  <c:v>1994-95</c:v>
                </c:pt>
                <c:pt idx="9">
                  <c:v>1995-96</c:v>
                </c:pt>
                <c:pt idx="10">
                  <c:v>1996-97</c:v>
                </c:pt>
                <c:pt idx="11">
                  <c:v>1997-98</c:v>
                </c:pt>
                <c:pt idx="12">
                  <c:v>1998-99</c:v>
                </c:pt>
                <c:pt idx="13">
                  <c:v>1999-2000</c:v>
                </c:pt>
                <c:pt idx="14">
                  <c:v>2000-2001</c:v>
                </c:pt>
                <c:pt idx="15">
                  <c:v>2001-2002</c:v>
                </c:pt>
                <c:pt idx="16">
                  <c:v>2002-2003</c:v>
                </c:pt>
                <c:pt idx="17">
                  <c:v>2003-2004</c:v>
                </c:pt>
                <c:pt idx="18">
                  <c:v>2004-2005</c:v>
                </c:pt>
                <c:pt idx="19">
                  <c:v>2005-2006</c:v>
                </c:pt>
                <c:pt idx="20">
                  <c:v>2006-2007</c:v>
                </c:pt>
                <c:pt idx="21">
                  <c:v>2007-2008</c:v>
                </c:pt>
              </c:strCache>
            </c:strRef>
          </c:cat>
          <c:val>
            <c:numRef>
              <c:f>'[1]Summary'!$B$2:$B$23</c:f>
              <c:numCache>
                <c:ptCount val="22"/>
                <c:pt idx="0">
                  <c:v>3.2</c:v>
                </c:pt>
                <c:pt idx="1">
                  <c:v>16.2</c:v>
                </c:pt>
                <c:pt idx="2">
                  <c:v>21.7</c:v>
                </c:pt>
                <c:pt idx="3">
                  <c:v>6.7</c:v>
                </c:pt>
                <c:pt idx="4">
                  <c:v>6.6</c:v>
                </c:pt>
                <c:pt idx="5">
                  <c:v>7.4</c:v>
                </c:pt>
                <c:pt idx="6">
                  <c:v>13.1</c:v>
                </c:pt>
                <c:pt idx="7">
                  <c:v>19.4</c:v>
                </c:pt>
                <c:pt idx="8">
                  <c:v>9.6</c:v>
                </c:pt>
                <c:pt idx="9">
                  <c:v>16.9</c:v>
                </c:pt>
                <c:pt idx="10">
                  <c:v>9.3</c:v>
                </c:pt>
                <c:pt idx="11">
                  <c:v>7.5</c:v>
                </c:pt>
                <c:pt idx="12">
                  <c:v>9</c:v>
                </c:pt>
                <c:pt idx="13">
                  <c:v>16</c:v>
                </c:pt>
                <c:pt idx="14">
                  <c:v>8.1</c:v>
                </c:pt>
                <c:pt idx="15">
                  <c:v>11.3</c:v>
                </c:pt>
                <c:pt idx="16">
                  <c:v>20.3</c:v>
                </c:pt>
                <c:pt idx="17">
                  <c:v>17.3</c:v>
                </c:pt>
                <c:pt idx="18">
                  <c:v>20.4</c:v>
                </c:pt>
                <c:pt idx="19">
                  <c:v>14.1</c:v>
                </c:pt>
                <c:pt idx="20">
                  <c:v>11.6</c:v>
                </c:pt>
                <c:pt idx="21">
                  <c:v>12.1</c:v>
                </c:pt>
              </c:numCache>
            </c:numRef>
          </c:val>
        </c:ser>
        <c:axId val="28859909"/>
        <c:axId val="58412590"/>
      </c:barChart>
      <c:lineChart>
        <c:grouping val="standard"/>
        <c:varyColors val="0"/>
        <c:ser>
          <c:idx val="0"/>
          <c:order val="1"/>
          <c:tx>
            <c:strRef>
              <c:f>'[1]Summary'!$C$1</c:f>
              <c:strCache>
                <c:ptCount val="1"/>
                <c:pt idx="0">
                  <c:v>Days to Harvest 50%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'[1]Summary'!$A$2:$A$23</c:f>
              <c:strCache>
                <c:ptCount val="22"/>
                <c:pt idx="0">
                  <c:v>1986-87</c:v>
                </c:pt>
                <c:pt idx="1">
                  <c:v>1987-88</c:v>
                </c:pt>
                <c:pt idx="2">
                  <c:v>1988-89</c:v>
                </c:pt>
                <c:pt idx="3">
                  <c:v>1989-90</c:v>
                </c:pt>
                <c:pt idx="4">
                  <c:v>1990-91</c:v>
                </c:pt>
                <c:pt idx="5">
                  <c:v>1991-92</c:v>
                </c:pt>
                <c:pt idx="6">
                  <c:v>1992-93</c:v>
                </c:pt>
                <c:pt idx="7">
                  <c:v>1993-94</c:v>
                </c:pt>
                <c:pt idx="8">
                  <c:v>1994-95</c:v>
                </c:pt>
                <c:pt idx="9">
                  <c:v>1995-96</c:v>
                </c:pt>
                <c:pt idx="10">
                  <c:v>1996-97</c:v>
                </c:pt>
                <c:pt idx="11">
                  <c:v>1997-98</c:v>
                </c:pt>
                <c:pt idx="12">
                  <c:v>1998-99</c:v>
                </c:pt>
                <c:pt idx="13">
                  <c:v>1999-2000</c:v>
                </c:pt>
                <c:pt idx="14">
                  <c:v>2000-2001</c:v>
                </c:pt>
                <c:pt idx="15">
                  <c:v>2001-2002</c:v>
                </c:pt>
                <c:pt idx="16">
                  <c:v>2002-2003</c:v>
                </c:pt>
                <c:pt idx="17">
                  <c:v>2003-2004</c:v>
                </c:pt>
                <c:pt idx="18">
                  <c:v>2004-2005</c:v>
                </c:pt>
                <c:pt idx="19">
                  <c:v>2005-2006</c:v>
                </c:pt>
                <c:pt idx="20">
                  <c:v>2006-2007</c:v>
                </c:pt>
                <c:pt idx="21">
                  <c:v>2007-2008</c:v>
                </c:pt>
              </c:strCache>
            </c:strRef>
          </c:cat>
          <c:val>
            <c:numRef>
              <c:f>'[1]Summary'!$C$2:$C$23</c:f>
              <c:numCache>
                <c:ptCount val="22"/>
                <c:pt idx="0">
                  <c:v>39</c:v>
                </c:pt>
                <c:pt idx="1">
                  <c:v>64</c:v>
                </c:pt>
                <c:pt idx="2">
                  <c:v>68</c:v>
                </c:pt>
                <c:pt idx="3">
                  <c:v>44</c:v>
                </c:pt>
                <c:pt idx="4">
                  <c:v>34</c:v>
                </c:pt>
                <c:pt idx="5">
                  <c:v>38</c:v>
                </c:pt>
                <c:pt idx="6">
                  <c:v>31</c:v>
                </c:pt>
                <c:pt idx="7">
                  <c:v>37</c:v>
                </c:pt>
                <c:pt idx="8">
                  <c:v>32</c:v>
                </c:pt>
                <c:pt idx="9">
                  <c:v>38</c:v>
                </c:pt>
                <c:pt idx="10">
                  <c:v>30</c:v>
                </c:pt>
                <c:pt idx="11">
                  <c:v>44</c:v>
                </c:pt>
                <c:pt idx="12">
                  <c:v>31</c:v>
                </c:pt>
                <c:pt idx="13">
                  <c:v>30</c:v>
                </c:pt>
                <c:pt idx="14">
                  <c:v>29</c:v>
                </c:pt>
                <c:pt idx="15">
                  <c:v>34</c:v>
                </c:pt>
                <c:pt idx="16">
                  <c:v>36</c:v>
                </c:pt>
                <c:pt idx="17">
                  <c:v>17</c:v>
                </c:pt>
                <c:pt idx="18">
                  <c:v>18</c:v>
                </c:pt>
                <c:pt idx="19">
                  <c:v>46</c:v>
                </c:pt>
                <c:pt idx="20">
                  <c:v>56</c:v>
                </c:pt>
                <c:pt idx="21">
                  <c:v>47</c:v>
                </c:pt>
              </c:numCache>
            </c:numRef>
          </c:val>
          <c:smooth val="0"/>
        </c:ser>
        <c:axId val="55951263"/>
        <c:axId val="33799320"/>
      </c:lineChart>
      <c:catAx>
        <c:axId val="288599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5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412590"/>
        <c:crosses val="autoZero"/>
        <c:auto val="0"/>
        <c:lblOffset val="100"/>
        <c:tickLblSkip val="1"/>
        <c:noMultiLvlLbl val="0"/>
      </c:catAx>
      <c:valAx>
        <c:axId val="58412590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Pounds (Millions)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859909"/>
        <c:crossesAt val="1"/>
        <c:crossBetween val="between"/>
        <c:dispUnits/>
        <c:majorUnit val="10"/>
        <c:minorUnit val="5"/>
      </c:valAx>
      <c:catAx>
        <c:axId val="55951263"/>
        <c:scaling>
          <c:orientation val="minMax"/>
        </c:scaling>
        <c:axPos val="b"/>
        <c:delete val="1"/>
        <c:majorTickMark val="in"/>
        <c:minorTickMark val="none"/>
        <c:tickLblPos val="nextTo"/>
        <c:crossAx val="33799320"/>
        <c:crosses val="autoZero"/>
        <c:auto val="0"/>
        <c:lblOffset val="100"/>
        <c:tickLblSkip val="1"/>
        <c:noMultiLvlLbl val="0"/>
      </c:catAx>
      <c:valAx>
        <c:axId val="33799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Days to Harvest 50%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951263"/>
        <c:crosses val="max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355"/>
          <c:y val="0.9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State Pounds Landed and Avg. Ex-Vessel Value/Pound 1990-2008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'catch-value'!$B$24</c:f>
              <c:strCache>
                <c:ptCount val="1"/>
                <c:pt idx="0">
                  <c:v>Millons Pounds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'catch-value'!$A$25:$A$42</c:f>
              <c:strCache>
                <c:ptCount val="18"/>
                <c:pt idx="0">
                  <c:v>1990-91</c:v>
                </c:pt>
                <c:pt idx="1">
                  <c:v>1991-92</c:v>
                </c:pt>
                <c:pt idx="2">
                  <c:v>1992-93</c:v>
                </c:pt>
                <c:pt idx="3">
                  <c:v>1993-94</c:v>
                </c:pt>
                <c:pt idx="4">
                  <c:v>1994-95</c:v>
                </c:pt>
                <c:pt idx="5">
                  <c:v>1995-96</c:v>
                </c:pt>
                <c:pt idx="6">
                  <c:v>1996-97</c:v>
                </c:pt>
                <c:pt idx="7">
                  <c:v>1997-98</c:v>
                </c:pt>
                <c:pt idx="8">
                  <c:v>1998-99</c:v>
                </c:pt>
                <c:pt idx="9">
                  <c:v>1999-2000</c:v>
                </c:pt>
                <c:pt idx="10">
                  <c:v>2000-2001</c:v>
                </c:pt>
                <c:pt idx="11">
                  <c:v>2001-2002</c:v>
                </c:pt>
                <c:pt idx="12">
                  <c:v>2002-2003</c:v>
                </c:pt>
                <c:pt idx="13">
                  <c:v>2003-2004</c:v>
                </c:pt>
                <c:pt idx="14">
                  <c:v>2004-2005</c:v>
                </c:pt>
                <c:pt idx="15">
                  <c:v>2005-2006</c:v>
                </c:pt>
                <c:pt idx="16">
                  <c:v>2006-2007</c:v>
                </c:pt>
                <c:pt idx="17">
                  <c:v>2007-2008</c:v>
                </c:pt>
              </c:strCache>
            </c:strRef>
          </c:cat>
          <c:val>
            <c:numRef>
              <c:f>'catch-value'!$B$25:$B$42</c:f>
              <c:numCache>
                <c:ptCount val="18"/>
                <c:pt idx="0">
                  <c:v>6.7</c:v>
                </c:pt>
                <c:pt idx="1">
                  <c:v>7.4</c:v>
                </c:pt>
                <c:pt idx="2">
                  <c:v>13.1</c:v>
                </c:pt>
                <c:pt idx="3">
                  <c:v>19.4</c:v>
                </c:pt>
                <c:pt idx="4">
                  <c:v>19.4</c:v>
                </c:pt>
                <c:pt idx="5">
                  <c:v>17</c:v>
                </c:pt>
                <c:pt idx="6">
                  <c:v>8.5</c:v>
                </c:pt>
                <c:pt idx="7">
                  <c:v>7.6</c:v>
                </c:pt>
                <c:pt idx="8">
                  <c:v>9</c:v>
                </c:pt>
                <c:pt idx="9">
                  <c:v>16</c:v>
                </c:pt>
                <c:pt idx="10">
                  <c:v>8.1</c:v>
                </c:pt>
                <c:pt idx="11">
                  <c:v>11.3</c:v>
                </c:pt>
                <c:pt idx="12">
                  <c:v>20.3</c:v>
                </c:pt>
                <c:pt idx="13">
                  <c:v>17.4</c:v>
                </c:pt>
                <c:pt idx="14">
                  <c:v>20.4</c:v>
                </c:pt>
                <c:pt idx="15">
                  <c:v>14.3</c:v>
                </c:pt>
                <c:pt idx="16">
                  <c:v>11.6</c:v>
                </c:pt>
                <c:pt idx="17">
                  <c:v>12.1</c:v>
                </c:pt>
              </c:numCache>
            </c:numRef>
          </c:val>
        </c:ser>
        <c:axId val="35758425"/>
        <c:axId val="53390370"/>
      </c:barChart>
      <c:lineChart>
        <c:grouping val="standard"/>
        <c:varyColors val="0"/>
        <c:ser>
          <c:idx val="0"/>
          <c:order val="1"/>
          <c:tx>
            <c:strRef>
              <c:f>'catch-value'!$D$24</c:f>
              <c:strCache>
                <c:ptCount val="1"/>
                <c:pt idx="0">
                  <c:v>$/lb.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'catch-value'!$A$25:$A$42</c:f>
              <c:strCache>
                <c:ptCount val="18"/>
                <c:pt idx="0">
                  <c:v>1990-91</c:v>
                </c:pt>
                <c:pt idx="1">
                  <c:v>1991-92</c:v>
                </c:pt>
                <c:pt idx="2">
                  <c:v>1992-93</c:v>
                </c:pt>
                <c:pt idx="3">
                  <c:v>1993-94</c:v>
                </c:pt>
                <c:pt idx="4">
                  <c:v>1994-95</c:v>
                </c:pt>
                <c:pt idx="5">
                  <c:v>1995-96</c:v>
                </c:pt>
                <c:pt idx="6">
                  <c:v>1996-97</c:v>
                </c:pt>
                <c:pt idx="7">
                  <c:v>1997-98</c:v>
                </c:pt>
                <c:pt idx="8">
                  <c:v>1998-99</c:v>
                </c:pt>
                <c:pt idx="9">
                  <c:v>1999-2000</c:v>
                </c:pt>
                <c:pt idx="10">
                  <c:v>2000-2001</c:v>
                </c:pt>
                <c:pt idx="11">
                  <c:v>2001-2002</c:v>
                </c:pt>
                <c:pt idx="12">
                  <c:v>2002-2003</c:v>
                </c:pt>
                <c:pt idx="13">
                  <c:v>2003-2004</c:v>
                </c:pt>
                <c:pt idx="14">
                  <c:v>2004-2005</c:v>
                </c:pt>
                <c:pt idx="15">
                  <c:v>2005-2006</c:v>
                </c:pt>
                <c:pt idx="16">
                  <c:v>2006-2007</c:v>
                </c:pt>
                <c:pt idx="17">
                  <c:v>2007-2008</c:v>
                </c:pt>
              </c:strCache>
            </c:strRef>
          </c:cat>
          <c:val>
            <c:numRef>
              <c:f>'catch-value'!$D$25:$D$42</c:f>
              <c:numCache>
                <c:ptCount val="18"/>
                <c:pt idx="0">
                  <c:v>1.6119402985074627</c:v>
                </c:pt>
                <c:pt idx="1">
                  <c:v>1.243243243243243</c:v>
                </c:pt>
                <c:pt idx="2">
                  <c:v>1.0534351145038168</c:v>
                </c:pt>
                <c:pt idx="3">
                  <c:v>1.2061855670103092</c:v>
                </c:pt>
                <c:pt idx="4">
                  <c:v>1.7216494845360826</c:v>
                </c:pt>
                <c:pt idx="5">
                  <c:v>1.2647058823529411</c:v>
                </c:pt>
                <c:pt idx="6">
                  <c:v>1.9764705882352942</c:v>
                </c:pt>
                <c:pt idx="7">
                  <c:v>1.7631578947368423</c:v>
                </c:pt>
                <c:pt idx="8">
                  <c:v>1.9222222222222223</c:v>
                </c:pt>
                <c:pt idx="9">
                  <c:v>2.0375</c:v>
                </c:pt>
                <c:pt idx="10">
                  <c:v>2.160493827160494</c:v>
                </c:pt>
                <c:pt idx="11">
                  <c:v>1.663716814159292</c:v>
                </c:pt>
                <c:pt idx="12">
                  <c:v>1.4532019704433496</c:v>
                </c:pt>
                <c:pt idx="13">
                  <c:v>1.660919540229885</c:v>
                </c:pt>
                <c:pt idx="14">
                  <c:v>1.84</c:v>
                </c:pt>
                <c:pt idx="15">
                  <c:v>2.02</c:v>
                </c:pt>
                <c:pt idx="16">
                  <c:v>2.28</c:v>
                </c:pt>
                <c:pt idx="17">
                  <c:v>2.64</c:v>
                </c:pt>
              </c:numCache>
            </c:numRef>
          </c:val>
          <c:smooth val="0"/>
        </c:ser>
        <c:axId val="10751283"/>
        <c:axId val="29652684"/>
      </c:lineChart>
      <c:catAx>
        <c:axId val="357584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90370"/>
        <c:crosses val="autoZero"/>
        <c:auto val="0"/>
        <c:lblOffset val="100"/>
        <c:tickLblSkip val="1"/>
        <c:noMultiLvlLbl val="0"/>
      </c:catAx>
      <c:valAx>
        <c:axId val="53390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Pounds in 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758425"/>
        <c:crossesAt val="1"/>
        <c:crossBetween val="between"/>
        <c:dispUnits/>
      </c:valAx>
      <c:catAx>
        <c:axId val="10751283"/>
        <c:scaling>
          <c:orientation val="minMax"/>
        </c:scaling>
        <c:axPos val="b"/>
        <c:delete val="1"/>
        <c:majorTickMark val="in"/>
        <c:minorTickMark val="none"/>
        <c:tickLblPos val="nextTo"/>
        <c:crossAx val="29652684"/>
        <c:crosses val="autoZero"/>
        <c:auto val="0"/>
        <c:lblOffset val="100"/>
        <c:tickLblSkip val="1"/>
        <c:noMultiLvlLbl val="0"/>
      </c:catAx>
      <c:valAx>
        <c:axId val="29652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Ex-Vessel Value/Pound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&quot;$&quot;#,##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75128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State Pounds Landed and Total Ex-Vessel Value 
1990-2008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795"/>
          <c:w val="0.9005"/>
          <c:h val="0.70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'catch-value'!$B$24</c:f>
              <c:strCache>
                <c:ptCount val="1"/>
                <c:pt idx="0">
                  <c:v>Millons Pounds 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'catch-value'!$A$25:$A$42</c:f>
              <c:strCache>
                <c:ptCount val="18"/>
                <c:pt idx="0">
                  <c:v>1990-91</c:v>
                </c:pt>
                <c:pt idx="1">
                  <c:v>1991-92</c:v>
                </c:pt>
                <c:pt idx="2">
                  <c:v>1992-93</c:v>
                </c:pt>
                <c:pt idx="3">
                  <c:v>1993-94</c:v>
                </c:pt>
                <c:pt idx="4">
                  <c:v>1994-95</c:v>
                </c:pt>
                <c:pt idx="5">
                  <c:v>1995-96</c:v>
                </c:pt>
                <c:pt idx="6">
                  <c:v>1996-97</c:v>
                </c:pt>
                <c:pt idx="7">
                  <c:v>1997-98</c:v>
                </c:pt>
                <c:pt idx="8">
                  <c:v>1998-99</c:v>
                </c:pt>
                <c:pt idx="9">
                  <c:v>1999-2000</c:v>
                </c:pt>
                <c:pt idx="10">
                  <c:v>2000-2001</c:v>
                </c:pt>
                <c:pt idx="11">
                  <c:v>2001-2002</c:v>
                </c:pt>
                <c:pt idx="12">
                  <c:v>2002-2003</c:v>
                </c:pt>
                <c:pt idx="13">
                  <c:v>2003-2004</c:v>
                </c:pt>
                <c:pt idx="14">
                  <c:v>2004-2005</c:v>
                </c:pt>
                <c:pt idx="15">
                  <c:v>2005-2006</c:v>
                </c:pt>
                <c:pt idx="16">
                  <c:v>2006-2007</c:v>
                </c:pt>
                <c:pt idx="17">
                  <c:v>2007-2008</c:v>
                </c:pt>
              </c:strCache>
            </c:strRef>
          </c:cat>
          <c:val>
            <c:numRef>
              <c:f>'catch-value'!$B$25:$B$42</c:f>
              <c:numCache>
                <c:ptCount val="18"/>
                <c:pt idx="0">
                  <c:v>6.7</c:v>
                </c:pt>
                <c:pt idx="1">
                  <c:v>7.4</c:v>
                </c:pt>
                <c:pt idx="2">
                  <c:v>13.1</c:v>
                </c:pt>
                <c:pt idx="3">
                  <c:v>19.4</c:v>
                </c:pt>
                <c:pt idx="4">
                  <c:v>19.4</c:v>
                </c:pt>
                <c:pt idx="5">
                  <c:v>17</c:v>
                </c:pt>
                <c:pt idx="6">
                  <c:v>8.5</c:v>
                </c:pt>
                <c:pt idx="7">
                  <c:v>7.6</c:v>
                </c:pt>
                <c:pt idx="8">
                  <c:v>9</c:v>
                </c:pt>
                <c:pt idx="9">
                  <c:v>16</c:v>
                </c:pt>
                <c:pt idx="10">
                  <c:v>8.1</c:v>
                </c:pt>
                <c:pt idx="11">
                  <c:v>11.3</c:v>
                </c:pt>
                <c:pt idx="12">
                  <c:v>20.3</c:v>
                </c:pt>
                <c:pt idx="13">
                  <c:v>17.4</c:v>
                </c:pt>
                <c:pt idx="14">
                  <c:v>20.4</c:v>
                </c:pt>
                <c:pt idx="15">
                  <c:v>14.3</c:v>
                </c:pt>
                <c:pt idx="16">
                  <c:v>11.6</c:v>
                </c:pt>
                <c:pt idx="17">
                  <c:v>12.1</c:v>
                </c:pt>
              </c:numCache>
            </c:numRef>
          </c:val>
        </c:ser>
        <c:axId val="65547565"/>
        <c:axId val="53057174"/>
      </c:barChart>
      <c:lineChart>
        <c:grouping val="standard"/>
        <c:varyColors val="0"/>
        <c:ser>
          <c:idx val="0"/>
          <c:order val="1"/>
          <c:tx>
            <c:strRef>
              <c:f>'catch-value'!$C$24</c:f>
              <c:strCache>
                <c:ptCount val="1"/>
                <c:pt idx="0">
                  <c:v> Ex-Vessel Value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'catch-value'!$A$25:$A$42</c:f>
              <c:strCache>
                <c:ptCount val="18"/>
                <c:pt idx="0">
                  <c:v>1990-91</c:v>
                </c:pt>
                <c:pt idx="1">
                  <c:v>1991-92</c:v>
                </c:pt>
                <c:pt idx="2">
                  <c:v>1992-93</c:v>
                </c:pt>
                <c:pt idx="3">
                  <c:v>1993-94</c:v>
                </c:pt>
                <c:pt idx="4">
                  <c:v>1994-95</c:v>
                </c:pt>
                <c:pt idx="5">
                  <c:v>1995-96</c:v>
                </c:pt>
                <c:pt idx="6">
                  <c:v>1996-97</c:v>
                </c:pt>
                <c:pt idx="7">
                  <c:v>1997-98</c:v>
                </c:pt>
                <c:pt idx="8">
                  <c:v>1998-99</c:v>
                </c:pt>
                <c:pt idx="9">
                  <c:v>1999-2000</c:v>
                </c:pt>
                <c:pt idx="10">
                  <c:v>2000-2001</c:v>
                </c:pt>
                <c:pt idx="11">
                  <c:v>2001-2002</c:v>
                </c:pt>
                <c:pt idx="12">
                  <c:v>2002-2003</c:v>
                </c:pt>
                <c:pt idx="13">
                  <c:v>2003-2004</c:v>
                </c:pt>
                <c:pt idx="14">
                  <c:v>2004-2005</c:v>
                </c:pt>
                <c:pt idx="15">
                  <c:v>2005-2006</c:v>
                </c:pt>
                <c:pt idx="16">
                  <c:v>2006-2007</c:v>
                </c:pt>
                <c:pt idx="17">
                  <c:v>2007-2008</c:v>
                </c:pt>
              </c:strCache>
            </c:strRef>
          </c:cat>
          <c:val>
            <c:numRef>
              <c:f>'catch-value'!$C$25:$C$42</c:f>
              <c:numCache>
                <c:ptCount val="18"/>
                <c:pt idx="0">
                  <c:v>10.8</c:v>
                </c:pt>
                <c:pt idx="1">
                  <c:v>9.2</c:v>
                </c:pt>
                <c:pt idx="2">
                  <c:v>13.8</c:v>
                </c:pt>
                <c:pt idx="3">
                  <c:v>23.4</c:v>
                </c:pt>
                <c:pt idx="4">
                  <c:v>33.4</c:v>
                </c:pt>
                <c:pt idx="5">
                  <c:v>21.5</c:v>
                </c:pt>
                <c:pt idx="6">
                  <c:v>16.8</c:v>
                </c:pt>
                <c:pt idx="7">
                  <c:v>13.4</c:v>
                </c:pt>
                <c:pt idx="8">
                  <c:v>17.3</c:v>
                </c:pt>
                <c:pt idx="9">
                  <c:v>32.6</c:v>
                </c:pt>
                <c:pt idx="10">
                  <c:v>17.5</c:v>
                </c:pt>
                <c:pt idx="11">
                  <c:v>18.8</c:v>
                </c:pt>
                <c:pt idx="12">
                  <c:v>29.5</c:v>
                </c:pt>
                <c:pt idx="13">
                  <c:v>28.9</c:v>
                </c:pt>
                <c:pt idx="14">
                  <c:v>37.6</c:v>
                </c:pt>
                <c:pt idx="15">
                  <c:v>29</c:v>
                </c:pt>
                <c:pt idx="16">
                  <c:v>26.5</c:v>
                </c:pt>
                <c:pt idx="17">
                  <c:v>31.9</c:v>
                </c:pt>
              </c:numCache>
            </c:numRef>
          </c:val>
          <c:smooth val="0"/>
        </c:ser>
        <c:axId val="7752519"/>
        <c:axId val="2663808"/>
      </c:lineChart>
      <c:catAx>
        <c:axId val="655475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057174"/>
        <c:crosses val="autoZero"/>
        <c:auto val="0"/>
        <c:lblOffset val="100"/>
        <c:tickLblSkip val="1"/>
        <c:noMultiLvlLbl val="0"/>
      </c:catAx>
      <c:valAx>
        <c:axId val="5305717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Pounds in Millions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5547565"/>
        <c:crossesAt val="1"/>
        <c:crossBetween val="between"/>
        <c:dispUnits/>
        <c:majorUnit val="5"/>
        <c:minorUnit val="1"/>
      </c:valAx>
      <c:catAx>
        <c:axId val="7752519"/>
        <c:scaling>
          <c:orientation val="minMax"/>
        </c:scaling>
        <c:axPos val="b"/>
        <c:delete val="1"/>
        <c:majorTickMark val="in"/>
        <c:minorTickMark val="none"/>
        <c:tickLblPos val="nextTo"/>
        <c:crossAx val="2663808"/>
        <c:crosses val="autoZero"/>
        <c:auto val="0"/>
        <c:lblOffset val="100"/>
        <c:tickLblSkip val="1"/>
        <c:noMultiLvlLbl val="0"/>
      </c:catAx>
      <c:valAx>
        <c:axId val="2663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Dollars in 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&quot;$&quot;#,##0" sourceLinked="0"/>
        <c:majorTickMark val="in"/>
        <c:minorTickMark val="none"/>
        <c:tickLblPos val="nextTo"/>
        <c:crossAx val="775251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4"/>
          <c:y val="0.92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Total Number of State Vessels and 
Average Ex-Vessel Value Per Vessel 1990-2008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TABLES!$B$67</c:f>
              <c:strCache>
                <c:ptCount val="1"/>
                <c:pt idx="0">
                  <c:v>Total Vessels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TABLES!$A$68:$A$85</c:f>
              <c:strCache>
                <c:ptCount val="18"/>
                <c:pt idx="0">
                  <c:v>1990-91</c:v>
                </c:pt>
                <c:pt idx="1">
                  <c:v>1991-92</c:v>
                </c:pt>
                <c:pt idx="2">
                  <c:v>1992-93</c:v>
                </c:pt>
                <c:pt idx="3">
                  <c:v>1993-94</c:v>
                </c:pt>
                <c:pt idx="4">
                  <c:v>1994-95</c:v>
                </c:pt>
                <c:pt idx="5">
                  <c:v>1995-96</c:v>
                </c:pt>
                <c:pt idx="6">
                  <c:v>1996-97</c:v>
                </c:pt>
                <c:pt idx="7">
                  <c:v>1997-98</c:v>
                </c:pt>
                <c:pt idx="8">
                  <c:v>1998-99</c:v>
                </c:pt>
                <c:pt idx="9">
                  <c:v>1999-00</c:v>
                </c:pt>
                <c:pt idx="10">
                  <c:v>2000-01</c:v>
                </c:pt>
                <c:pt idx="11">
                  <c:v>2001-02</c:v>
                </c:pt>
                <c:pt idx="12">
                  <c:v>2002-03</c:v>
                </c:pt>
                <c:pt idx="13">
                  <c:v>2003-04</c:v>
                </c:pt>
                <c:pt idx="14">
                  <c:v>2004-05</c:v>
                </c:pt>
                <c:pt idx="15">
                  <c:v>2005-06</c:v>
                </c:pt>
                <c:pt idx="16">
                  <c:v>2006-07</c:v>
                </c:pt>
                <c:pt idx="17">
                  <c:v>2007-08</c:v>
                </c:pt>
              </c:strCache>
            </c:strRef>
          </c:cat>
          <c:val>
            <c:numRef>
              <c:f>TABLES!$B$68:$B$85</c:f>
              <c:numCache>
                <c:ptCount val="18"/>
                <c:pt idx="0">
                  <c:v>171</c:v>
                </c:pt>
                <c:pt idx="1">
                  <c:v>185</c:v>
                </c:pt>
                <c:pt idx="2">
                  <c:v>203</c:v>
                </c:pt>
                <c:pt idx="3">
                  <c:v>257</c:v>
                </c:pt>
                <c:pt idx="4">
                  <c:v>242</c:v>
                </c:pt>
                <c:pt idx="5">
                  <c:v>212</c:v>
                </c:pt>
                <c:pt idx="6">
                  <c:v>200</c:v>
                </c:pt>
                <c:pt idx="7">
                  <c:v>184</c:v>
                </c:pt>
                <c:pt idx="8">
                  <c:v>178</c:v>
                </c:pt>
                <c:pt idx="9">
                  <c:v>187</c:v>
                </c:pt>
                <c:pt idx="10">
                  <c:v>202</c:v>
                </c:pt>
                <c:pt idx="11">
                  <c:v>190</c:v>
                </c:pt>
                <c:pt idx="12">
                  <c:v>203</c:v>
                </c:pt>
                <c:pt idx="13">
                  <c:v>194</c:v>
                </c:pt>
                <c:pt idx="14">
                  <c:v>199</c:v>
                </c:pt>
                <c:pt idx="15">
                  <c:v>195</c:v>
                </c:pt>
                <c:pt idx="16">
                  <c:v>181</c:v>
                </c:pt>
                <c:pt idx="17">
                  <c:v>192</c:v>
                </c:pt>
              </c:numCache>
            </c:numRef>
          </c:val>
        </c:ser>
        <c:axId val="23974273"/>
        <c:axId val="14441866"/>
      </c:barChart>
      <c:lineChart>
        <c:grouping val="standard"/>
        <c:varyColors val="0"/>
        <c:ser>
          <c:idx val="0"/>
          <c:order val="1"/>
          <c:tx>
            <c:strRef>
              <c:f>TABLES!$C$67</c:f>
              <c:strCache>
                <c:ptCount val="1"/>
                <c:pt idx="0">
                  <c:v>Ex-Vessel Value/Vessel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TABLES!$A$68:$A$85</c:f>
              <c:strCache>
                <c:ptCount val="18"/>
                <c:pt idx="0">
                  <c:v>1990-91</c:v>
                </c:pt>
                <c:pt idx="1">
                  <c:v>1991-92</c:v>
                </c:pt>
                <c:pt idx="2">
                  <c:v>1992-93</c:v>
                </c:pt>
                <c:pt idx="3">
                  <c:v>1993-94</c:v>
                </c:pt>
                <c:pt idx="4">
                  <c:v>1994-95</c:v>
                </c:pt>
                <c:pt idx="5">
                  <c:v>1995-96</c:v>
                </c:pt>
                <c:pt idx="6">
                  <c:v>1996-97</c:v>
                </c:pt>
                <c:pt idx="7">
                  <c:v>1997-98</c:v>
                </c:pt>
                <c:pt idx="8">
                  <c:v>1998-99</c:v>
                </c:pt>
                <c:pt idx="9">
                  <c:v>1999-00</c:v>
                </c:pt>
                <c:pt idx="10">
                  <c:v>2000-01</c:v>
                </c:pt>
                <c:pt idx="11">
                  <c:v>2001-02</c:v>
                </c:pt>
                <c:pt idx="12">
                  <c:v>2002-03</c:v>
                </c:pt>
                <c:pt idx="13">
                  <c:v>2003-04</c:v>
                </c:pt>
                <c:pt idx="14">
                  <c:v>2004-05</c:v>
                </c:pt>
                <c:pt idx="15">
                  <c:v>2005-06</c:v>
                </c:pt>
                <c:pt idx="16">
                  <c:v>2006-07</c:v>
                </c:pt>
                <c:pt idx="17">
                  <c:v>2007-08</c:v>
                </c:pt>
              </c:strCache>
            </c:strRef>
          </c:cat>
          <c:val>
            <c:numRef>
              <c:f>TABLES!$C$68:$C$85</c:f>
              <c:numCache>
                <c:ptCount val="18"/>
                <c:pt idx="0">
                  <c:v>63260.838771929826</c:v>
                </c:pt>
                <c:pt idx="1">
                  <c:v>49838.66577297297</c:v>
                </c:pt>
                <c:pt idx="2">
                  <c:v>68055.5649950739</c:v>
                </c:pt>
                <c:pt idx="3">
                  <c:v>90971.72544747082</c:v>
                </c:pt>
                <c:pt idx="4">
                  <c:v>135233.6903927125</c:v>
                </c:pt>
                <c:pt idx="5">
                  <c:v>101396.07373584906</c:v>
                </c:pt>
                <c:pt idx="6">
                  <c:v>83740.10256000004</c:v>
                </c:pt>
                <c:pt idx="7">
                  <c:v>74770.95994565215</c:v>
                </c:pt>
                <c:pt idx="8">
                  <c:v>97376.54837078652</c:v>
                </c:pt>
                <c:pt idx="9">
                  <c:v>174074.62459893047</c:v>
                </c:pt>
                <c:pt idx="10">
                  <c:v>86617.23702970298</c:v>
                </c:pt>
                <c:pt idx="11">
                  <c:v>98788.90463157895</c:v>
                </c:pt>
                <c:pt idx="12">
                  <c:v>145428.3300985222</c:v>
                </c:pt>
                <c:pt idx="13">
                  <c:v>149201.86082474227</c:v>
                </c:pt>
                <c:pt idx="14">
                  <c:v>189072.83376884423</c:v>
                </c:pt>
                <c:pt idx="15">
                  <c:v>148556.15558974358</c:v>
                </c:pt>
                <c:pt idx="16">
                  <c:v>146473.43093922653</c:v>
                </c:pt>
                <c:pt idx="17">
                  <c:v>166040.58854166666</c:v>
                </c:pt>
              </c:numCache>
            </c:numRef>
          </c:val>
          <c:smooth val="0"/>
        </c:ser>
        <c:axId val="62867931"/>
        <c:axId val="28940468"/>
      </c:lineChart>
      <c:catAx>
        <c:axId val="239742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41866"/>
        <c:crosses val="autoZero"/>
        <c:auto val="0"/>
        <c:lblOffset val="100"/>
        <c:tickLblSkip val="1"/>
        <c:noMultiLvlLbl val="0"/>
      </c:catAx>
      <c:valAx>
        <c:axId val="144418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Vessels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74273"/>
        <c:crossesAt val="1"/>
        <c:crossBetween val="between"/>
        <c:dispUnits/>
      </c:valAx>
      <c:catAx>
        <c:axId val="62867931"/>
        <c:scaling>
          <c:orientation val="minMax"/>
        </c:scaling>
        <c:axPos val="b"/>
        <c:delete val="1"/>
        <c:majorTickMark val="in"/>
        <c:minorTickMark val="none"/>
        <c:tickLblPos val="nextTo"/>
        <c:crossAx val="28940468"/>
        <c:crosses val="autoZero"/>
        <c:auto val="0"/>
        <c:lblOffset val="100"/>
        <c:tickLblSkip val="1"/>
        <c:noMultiLvlLbl val="0"/>
      </c:catAx>
      <c:valAx>
        <c:axId val="28940468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Ex-Vessel Value/Vessel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_(&quot;$&quot;* #,##0_);_(&quot;$&quot;* \(#,##0\);_(&quot;$&quot;* &quot;-&quot;_);_(@_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8679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38100</xdr:rowOff>
    </xdr:from>
    <xdr:to>
      <xdr:col>9</xdr:col>
      <xdr:colOff>171450</xdr:colOff>
      <xdr:row>37</xdr:row>
      <xdr:rowOff>0</xdr:rowOff>
    </xdr:to>
    <xdr:graphicFrame>
      <xdr:nvGraphicFramePr>
        <xdr:cNvPr id="1" name="Chart 4"/>
        <xdr:cNvGraphicFramePr/>
      </xdr:nvGraphicFramePr>
      <xdr:xfrm>
        <a:off x="180975" y="3333750"/>
        <a:ext cx="54768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38</xdr:row>
      <xdr:rowOff>57150</xdr:rowOff>
    </xdr:from>
    <xdr:to>
      <xdr:col>9</xdr:col>
      <xdr:colOff>142875</xdr:colOff>
      <xdr:row>53</xdr:row>
      <xdr:rowOff>142875</xdr:rowOff>
    </xdr:to>
    <xdr:graphicFrame>
      <xdr:nvGraphicFramePr>
        <xdr:cNvPr id="2" name="Chart 5"/>
        <xdr:cNvGraphicFramePr/>
      </xdr:nvGraphicFramePr>
      <xdr:xfrm>
        <a:off x="180975" y="6267450"/>
        <a:ext cx="54483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2</xdr:row>
      <xdr:rowOff>38100</xdr:rowOff>
    </xdr:from>
    <xdr:to>
      <xdr:col>9</xdr:col>
      <xdr:colOff>180975</xdr:colOff>
      <xdr:row>19</xdr:row>
      <xdr:rowOff>0</xdr:rowOff>
    </xdr:to>
    <xdr:graphicFrame>
      <xdr:nvGraphicFramePr>
        <xdr:cNvPr id="3" name="Chart 6"/>
        <xdr:cNvGraphicFramePr/>
      </xdr:nvGraphicFramePr>
      <xdr:xfrm>
        <a:off x="200025" y="419100"/>
        <a:ext cx="546735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123825</xdr:rowOff>
    </xdr:from>
    <xdr:to>
      <xdr:col>8</xdr:col>
      <xdr:colOff>552450</xdr:colOff>
      <xdr:row>54</xdr:row>
      <xdr:rowOff>19050</xdr:rowOff>
    </xdr:to>
    <xdr:graphicFrame>
      <xdr:nvGraphicFramePr>
        <xdr:cNvPr id="1" name="Chart 4"/>
        <xdr:cNvGraphicFramePr/>
      </xdr:nvGraphicFramePr>
      <xdr:xfrm>
        <a:off x="0" y="6229350"/>
        <a:ext cx="54292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57150</xdr:rowOff>
    </xdr:from>
    <xdr:to>
      <xdr:col>8</xdr:col>
      <xdr:colOff>590550</xdr:colOff>
      <xdr:row>18</xdr:row>
      <xdr:rowOff>133350</xdr:rowOff>
    </xdr:to>
    <xdr:graphicFrame>
      <xdr:nvGraphicFramePr>
        <xdr:cNvPr id="2" name="Chart 5"/>
        <xdr:cNvGraphicFramePr/>
      </xdr:nvGraphicFramePr>
      <xdr:xfrm>
        <a:off x="9525" y="438150"/>
        <a:ext cx="54578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38100</xdr:rowOff>
    </xdr:from>
    <xdr:to>
      <xdr:col>8</xdr:col>
      <xdr:colOff>552450</xdr:colOff>
      <xdr:row>36</xdr:row>
      <xdr:rowOff>47625</xdr:rowOff>
    </xdr:to>
    <xdr:graphicFrame>
      <xdr:nvGraphicFramePr>
        <xdr:cNvPr id="3" name="Chart 6"/>
        <xdr:cNvGraphicFramePr/>
      </xdr:nvGraphicFramePr>
      <xdr:xfrm>
        <a:off x="0" y="3390900"/>
        <a:ext cx="5429250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istorical%20Summaries\90-00%20time%20to%2050%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"/>
      <sheetName val="Summary"/>
      <sheetName val="05-06"/>
      <sheetName val="04-05"/>
      <sheetName val="03-04"/>
      <sheetName val="02-03"/>
      <sheetName val="01-02"/>
      <sheetName val="00-01"/>
      <sheetName val="99-00"/>
      <sheetName val="98-99"/>
      <sheetName val="97-98"/>
      <sheetName val="96-97"/>
      <sheetName val="95-96"/>
      <sheetName val="94-95"/>
      <sheetName val="93-94"/>
      <sheetName val="92-93"/>
      <sheetName val="91-92"/>
      <sheetName val="90-91"/>
    </sheetNames>
    <sheetDataSet>
      <sheetData sheetId="1">
        <row r="1">
          <cell r="B1" t="str">
            <v>Non-Treaty Total Catch</v>
          </cell>
          <cell r="C1" t="str">
            <v>Days to Harvest 50%</v>
          </cell>
        </row>
        <row r="2">
          <cell r="A2" t="str">
            <v>1986-87</v>
          </cell>
          <cell r="B2">
            <v>3.2</v>
          </cell>
          <cell r="C2">
            <v>39</v>
          </cell>
        </row>
        <row r="3">
          <cell r="A3" t="str">
            <v>1987-88</v>
          </cell>
          <cell r="B3">
            <v>16.2</v>
          </cell>
          <cell r="C3">
            <v>64</v>
          </cell>
        </row>
        <row r="4">
          <cell r="A4" t="str">
            <v>1988-89</v>
          </cell>
          <cell r="B4">
            <v>21.7</v>
          </cell>
          <cell r="C4">
            <v>68</v>
          </cell>
        </row>
        <row r="5">
          <cell r="A5" t="str">
            <v>1989-90</v>
          </cell>
          <cell r="B5">
            <v>6.7</v>
          </cell>
          <cell r="C5">
            <v>44</v>
          </cell>
        </row>
        <row r="6">
          <cell r="A6" t="str">
            <v>1990-91</v>
          </cell>
          <cell r="B6">
            <v>6.6</v>
          </cell>
          <cell r="C6">
            <v>34</v>
          </cell>
        </row>
        <row r="7">
          <cell r="A7" t="str">
            <v>1991-92</v>
          </cell>
          <cell r="B7">
            <v>7.4</v>
          </cell>
          <cell r="C7">
            <v>38</v>
          </cell>
        </row>
        <row r="8">
          <cell r="A8" t="str">
            <v>1992-93</v>
          </cell>
          <cell r="B8">
            <v>13.1</v>
          </cell>
          <cell r="C8">
            <v>31</v>
          </cell>
        </row>
        <row r="9">
          <cell r="A9" t="str">
            <v>1993-94</v>
          </cell>
          <cell r="B9">
            <v>19.4</v>
          </cell>
          <cell r="C9">
            <v>37</v>
          </cell>
        </row>
        <row r="10">
          <cell r="A10" t="str">
            <v>1994-95</v>
          </cell>
          <cell r="B10">
            <v>9.6</v>
          </cell>
          <cell r="C10">
            <v>32</v>
          </cell>
        </row>
        <row r="11">
          <cell r="A11" t="str">
            <v>1995-96</v>
          </cell>
          <cell r="B11">
            <v>16.9</v>
          </cell>
          <cell r="C11">
            <v>38</v>
          </cell>
        </row>
        <row r="12">
          <cell r="A12" t="str">
            <v>1996-97</v>
          </cell>
          <cell r="B12">
            <v>9.3</v>
          </cell>
          <cell r="C12">
            <v>30</v>
          </cell>
        </row>
        <row r="13">
          <cell r="A13" t="str">
            <v>1997-98</v>
          </cell>
          <cell r="B13">
            <v>7.5</v>
          </cell>
          <cell r="C13">
            <v>44</v>
          </cell>
        </row>
        <row r="14">
          <cell r="A14" t="str">
            <v>1998-99</v>
          </cell>
          <cell r="B14">
            <v>9</v>
          </cell>
          <cell r="C14">
            <v>31</v>
          </cell>
        </row>
        <row r="15">
          <cell r="A15" t="str">
            <v>1999-2000</v>
          </cell>
          <cell r="B15">
            <v>16</v>
          </cell>
          <cell r="C15">
            <v>30</v>
          </cell>
        </row>
        <row r="16">
          <cell r="A16" t="str">
            <v>2000-2001</v>
          </cell>
          <cell r="B16">
            <v>8.1</v>
          </cell>
          <cell r="C16">
            <v>29</v>
          </cell>
        </row>
        <row r="17">
          <cell r="A17" t="str">
            <v>2001-2002</v>
          </cell>
          <cell r="B17">
            <v>11.3</v>
          </cell>
          <cell r="C17">
            <v>34</v>
          </cell>
        </row>
        <row r="18">
          <cell r="A18" t="str">
            <v>2002-2003</v>
          </cell>
          <cell r="B18">
            <v>20.3</v>
          </cell>
          <cell r="C18">
            <v>36</v>
          </cell>
        </row>
        <row r="19">
          <cell r="A19" t="str">
            <v>2003-2004</v>
          </cell>
          <cell r="B19">
            <v>17.3</v>
          </cell>
          <cell r="C19">
            <v>17</v>
          </cell>
        </row>
        <row r="20">
          <cell r="A20" t="str">
            <v>2004-2005</v>
          </cell>
          <cell r="B20">
            <v>20.4</v>
          </cell>
          <cell r="C20">
            <v>18</v>
          </cell>
        </row>
        <row r="21">
          <cell r="A21" t="str">
            <v>2005-2006</v>
          </cell>
          <cell r="B21">
            <v>14.1</v>
          </cell>
          <cell r="C21">
            <v>46</v>
          </cell>
        </row>
        <row r="22">
          <cell r="A22" t="str">
            <v>2006-2007</v>
          </cell>
          <cell r="B22">
            <v>11.6</v>
          </cell>
          <cell r="C22">
            <v>56</v>
          </cell>
        </row>
        <row r="23">
          <cell r="A23" t="str">
            <v>2007-2008</v>
          </cell>
          <cell r="B23">
            <v>12.1</v>
          </cell>
          <cell r="C23">
            <v>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L12" sqref="L12"/>
    </sheetView>
  </sheetViews>
  <sheetFormatPr defaultColWidth="9.140625" defaultRowHeight="12.75"/>
  <sheetData>
    <row r="1" spans="1:9" ht="17.25">
      <c r="A1" s="30" t="s">
        <v>23</v>
      </c>
      <c r="B1" s="30"/>
      <c r="C1" s="30"/>
      <c r="D1" s="30"/>
      <c r="E1" s="30"/>
      <c r="F1" s="30"/>
      <c r="G1" s="30"/>
      <c r="H1" s="30"/>
      <c r="I1" s="30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12.75">
      <c r="A3" s="4"/>
      <c r="B3" s="4"/>
      <c r="C3" s="4"/>
      <c r="D3" s="4"/>
      <c r="E3" s="4"/>
      <c r="F3" s="4"/>
      <c r="G3" s="4"/>
      <c r="H3" s="4"/>
      <c r="I3" s="4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4"/>
      <c r="B7" s="4"/>
      <c r="C7" s="4"/>
      <c r="D7" s="4"/>
      <c r="E7" s="4"/>
      <c r="F7" s="4"/>
      <c r="G7" s="4"/>
      <c r="H7" s="4"/>
      <c r="I7" s="4"/>
    </row>
    <row r="8" spans="1:9" ht="12.75">
      <c r="A8" s="4"/>
      <c r="B8" s="4"/>
      <c r="C8" s="4"/>
      <c r="D8" s="4"/>
      <c r="E8" s="4"/>
      <c r="F8" s="4"/>
      <c r="G8" s="4"/>
      <c r="H8" s="4"/>
      <c r="I8" s="4"/>
    </row>
    <row r="9" spans="1:9" ht="12.75">
      <c r="A9" s="4"/>
      <c r="B9" s="4"/>
      <c r="C9" s="4"/>
      <c r="D9" s="4"/>
      <c r="E9" s="4"/>
      <c r="F9" s="4"/>
      <c r="G9" s="4"/>
      <c r="H9" s="4"/>
      <c r="I9" s="4"/>
    </row>
    <row r="10" spans="1:9" ht="12.75">
      <c r="A10" s="4"/>
      <c r="B10" s="4"/>
      <c r="C10" s="4"/>
      <c r="D10" s="4"/>
      <c r="E10" s="4"/>
      <c r="F10" s="4"/>
      <c r="G10" s="4"/>
      <c r="H10" s="4"/>
      <c r="I10" s="4"/>
    </row>
    <row r="11" spans="1:9" ht="12.75">
      <c r="A11" s="4"/>
      <c r="B11" s="4"/>
      <c r="C11" s="4"/>
      <c r="D11" s="4"/>
      <c r="E11" s="4"/>
      <c r="F11" s="4"/>
      <c r="G11" s="4"/>
      <c r="H11" s="4"/>
      <c r="I11" s="4"/>
    </row>
    <row r="12" spans="1:9" ht="12.75">
      <c r="A12" s="4"/>
      <c r="B12" s="4"/>
      <c r="C12" s="4"/>
      <c r="D12" s="4"/>
      <c r="E12" s="4"/>
      <c r="F12" s="4"/>
      <c r="G12" s="4"/>
      <c r="H12" s="4"/>
      <c r="I12" s="4"/>
    </row>
    <row r="13" spans="1:9" ht="12.75">
      <c r="A13" s="4"/>
      <c r="B13" s="4"/>
      <c r="C13" s="4"/>
      <c r="D13" s="4"/>
      <c r="E13" s="4"/>
      <c r="F13" s="4"/>
      <c r="G13" s="4"/>
      <c r="H13" s="4"/>
      <c r="I13" s="4"/>
    </row>
    <row r="14" spans="1:9" ht="12.75">
      <c r="A14" s="4"/>
      <c r="B14" s="4"/>
      <c r="C14" s="4"/>
      <c r="D14" s="4"/>
      <c r="E14" s="4"/>
      <c r="F14" s="4"/>
      <c r="G14" s="4"/>
      <c r="H14" s="4"/>
      <c r="I14" s="4"/>
    </row>
    <row r="15" spans="1:9" ht="12.75">
      <c r="A15" s="4"/>
      <c r="B15" s="4"/>
      <c r="C15" s="4"/>
      <c r="D15" s="4"/>
      <c r="E15" s="4"/>
      <c r="F15" s="4"/>
      <c r="G15" s="4"/>
      <c r="H15" s="4"/>
      <c r="I15" s="4"/>
    </row>
    <row r="16" spans="1:9" ht="12.75">
      <c r="A16" s="4"/>
      <c r="B16" s="4"/>
      <c r="C16" s="4"/>
      <c r="D16" s="4"/>
      <c r="E16" s="4"/>
      <c r="F16" s="4"/>
      <c r="G16" s="4"/>
      <c r="H16" s="4"/>
      <c r="I16" s="4"/>
    </row>
    <row r="17" spans="1:9" ht="12.75">
      <c r="A17" s="4"/>
      <c r="B17" s="4"/>
      <c r="C17" s="4"/>
      <c r="D17" s="4"/>
      <c r="E17" s="4"/>
      <c r="F17" s="4"/>
      <c r="G17" s="4"/>
      <c r="H17" s="4"/>
      <c r="I17" s="4"/>
    </row>
    <row r="18" spans="1:9" ht="12.75">
      <c r="A18" s="4"/>
      <c r="B18" s="4"/>
      <c r="C18" s="4"/>
      <c r="D18" s="4"/>
      <c r="E18" s="4"/>
      <c r="F18" s="4"/>
      <c r="G18" s="4"/>
      <c r="H18" s="4"/>
      <c r="I18" s="4"/>
    </row>
    <row r="19" spans="1:9" ht="12.75">
      <c r="A19" s="4"/>
      <c r="B19" s="4"/>
      <c r="C19" s="4"/>
      <c r="D19" s="4"/>
      <c r="E19" s="4"/>
      <c r="F19" s="4"/>
      <c r="G19" s="4"/>
      <c r="H19" s="4"/>
      <c r="I19" s="4"/>
    </row>
    <row r="20" spans="1:9" ht="12.75">
      <c r="A20" s="4"/>
      <c r="B20" s="4"/>
      <c r="C20" s="4"/>
      <c r="D20" s="4"/>
      <c r="E20" s="4"/>
      <c r="F20" s="4"/>
      <c r="G20" s="4"/>
      <c r="H20" s="4"/>
      <c r="I20" s="4"/>
    </row>
    <row r="21" spans="1:9" ht="12.75">
      <c r="A21" s="4"/>
      <c r="B21" s="4"/>
      <c r="C21" s="4"/>
      <c r="D21" s="4"/>
      <c r="E21" s="4"/>
      <c r="F21" s="4"/>
      <c r="G21" s="4"/>
      <c r="H21" s="4"/>
      <c r="I21" s="4"/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9" ht="12.75">
      <c r="A24" s="4"/>
      <c r="B24" s="4"/>
      <c r="C24" s="4"/>
      <c r="D24" s="4"/>
      <c r="E24" s="4"/>
      <c r="F24" s="4"/>
      <c r="G24" s="4"/>
      <c r="H24" s="4"/>
      <c r="I24" s="4"/>
    </row>
    <row r="25" spans="1:9" ht="12.75">
      <c r="A25" s="4"/>
      <c r="B25" s="4"/>
      <c r="C25" s="4"/>
      <c r="D25" s="4"/>
      <c r="E25" s="4"/>
      <c r="F25" s="4"/>
      <c r="G25" s="4"/>
      <c r="H25" s="4"/>
      <c r="I25" s="4"/>
    </row>
    <row r="26" spans="1:9" ht="12.75">
      <c r="A26" s="4"/>
      <c r="B26" s="4"/>
      <c r="C26" s="4"/>
      <c r="D26" s="4"/>
      <c r="E26" s="4"/>
      <c r="F26" s="4"/>
      <c r="G26" s="4"/>
      <c r="H26" s="4"/>
      <c r="I26" s="4"/>
    </row>
    <row r="27" spans="1:9" ht="12.75">
      <c r="A27" s="4"/>
      <c r="B27" s="4"/>
      <c r="C27" s="4"/>
      <c r="D27" s="4"/>
      <c r="E27" s="4"/>
      <c r="F27" s="4"/>
      <c r="G27" s="4"/>
      <c r="H27" s="4"/>
      <c r="I27" s="4"/>
    </row>
    <row r="28" spans="1:9" ht="12.75">
      <c r="A28" s="4"/>
      <c r="B28" s="4"/>
      <c r="C28" s="4"/>
      <c r="D28" s="4"/>
      <c r="E28" s="4"/>
      <c r="F28" s="4"/>
      <c r="G28" s="4"/>
      <c r="H28" s="4"/>
      <c r="I28" s="4"/>
    </row>
    <row r="29" spans="1:9" ht="12.75">
      <c r="A29" s="4"/>
      <c r="B29" s="4"/>
      <c r="C29" s="4"/>
      <c r="D29" s="4"/>
      <c r="E29" s="4"/>
      <c r="F29" s="4"/>
      <c r="G29" s="4"/>
      <c r="H29" s="4"/>
      <c r="I29" s="4"/>
    </row>
    <row r="30" spans="1:9" ht="12.75">
      <c r="A30" s="4"/>
      <c r="B30" s="4"/>
      <c r="C30" s="4"/>
      <c r="D30" s="4"/>
      <c r="E30" s="4"/>
      <c r="F30" s="4"/>
      <c r="G30" s="4"/>
      <c r="H30" s="4"/>
      <c r="I30" s="4"/>
    </row>
    <row r="31" spans="1:9" ht="12.75">
      <c r="A31" s="4"/>
      <c r="B31" s="4"/>
      <c r="C31" s="4"/>
      <c r="D31" s="4"/>
      <c r="E31" s="4"/>
      <c r="F31" s="4"/>
      <c r="G31" s="4"/>
      <c r="H31" s="4"/>
      <c r="I31" s="4"/>
    </row>
    <row r="32" spans="1:9" ht="12.75">
      <c r="A32" s="4"/>
      <c r="B32" s="4"/>
      <c r="C32" s="4"/>
      <c r="D32" s="4"/>
      <c r="E32" s="4"/>
      <c r="F32" s="4"/>
      <c r="G32" s="4"/>
      <c r="H32" s="4"/>
      <c r="I32" s="4"/>
    </row>
    <row r="33" spans="1:9" ht="12.75">
      <c r="A33" s="4"/>
      <c r="B33" s="4"/>
      <c r="C33" s="4"/>
      <c r="D33" s="4"/>
      <c r="E33" s="4"/>
      <c r="F33" s="4"/>
      <c r="G33" s="4"/>
      <c r="H33" s="4"/>
      <c r="I33" s="4"/>
    </row>
    <row r="34" spans="1:9" ht="12.75">
      <c r="A34" s="4"/>
      <c r="B34" s="4"/>
      <c r="C34" s="4"/>
      <c r="D34" s="4"/>
      <c r="E34" s="4"/>
      <c r="F34" s="4"/>
      <c r="G34" s="4"/>
      <c r="H34" s="4"/>
      <c r="I34" s="4"/>
    </row>
    <row r="35" spans="1:9" ht="12.75">
      <c r="A35" s="4"/>
      <c r="B35" s="4"/>
      <c r="C35" s="4"/>
      <c r="D35" s="4"/>
      <c r="E35" s="4"/>
      <c r="F35" s="4"/>
      <c r="G35" s="4"/>
      <c r="H35" s="4"/>
      <c r="I35" s="4"/>
    </row>
    <row r="36" spans="1:9" ht="12.75">
      <c r="A36" s="4"/>
      <c r="B36" s="4"/>
      <c r="C36" s="4"/>
      <c r="D36" s="4"/>
      <c r="E36" s="4"/>
      <c r="F36" s="4"/>
      <c r="G36" s="4"/>
      <c r="H36" s="4"/>
      <c r="I36" s="4"/>
    </row>
    <row r="37" spans="1:9" ht="12.75">
      <c r="A37" s="4"/>
      <c r="B37" s="4"/>
      <c r="C37" s="4"/>
      <c r="D37" s="4"/>
      <c r="E37" s="4"/>
      <c r="F37" s="4"/>
      <c r="G37" s="4"/>
      <c r="H37" s="4"/>
      <c r="I37" s="4"/>
    </row>
    <row r="38" spans="1:9" ht="12.75">
      <c r="A38" s="4"/>
      <c r="B38" s="4"/>
      <c r="C38" s="4"/>
      <c r="D38" s="4"/>
      <c r="E38" s="4"/>
      <c r="F38" s="4"/>
      <c r="G38" s="4"/>
      <c r="H38" s="4"/>
      <c r="I38" s="4"/>
    </row>
  </sheetData>
  <mergeCells count="1">
    <mergeCell ref="A1:I1"/>
  </mergeCells>
  <printOptions/>
  <pageMargins left="0.75" right="0.75" top="0.54" bottom="0.55" header="0.5" footer="0.5"/>
  <pageSetup horizontalDpi="600" verticalDpi="600" orientation="portrait" r:id="rId2"/>
  <headerFooter alignWithMargins="0">
    <oddFooter>&amp;L&amp;8Updatd &amp;D&amp;R&amp;8&amp;F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"/>
  <sheetViews>
    <sheetView workbookViewId="0" topLeftCell="A1">
      <selection activeCell="L38" sqref="L38"/>
    </sheetView>
  </sheetViews>
  <sheetFormatPr defaultColWidth="9.140625" defaultRowHeight="12.75"/>
  <sheetData>
    <row r="2" spans="1:9" ht="17.25">
      <c r="A2" s="31" t="s">
        <v>23</v>
      </c>
      <c r="B2" s="31"/>
      <c r="C2" s="31"/>
      <c r="D2" s="31"/>
      <c r="E2" s="31"/>
      <c r="F2" s="31"/>
      <c r="G2" s="31"/>
      <c r="H2" s="31"/>
      <c r="I2" s="31"/>
    </row>
    <row r="3" spans="1:9" ht="17.25">
      <c r="A3" s="1"/>
      <c r="B3" s="1"/>
      <c r="C3" s="1"/>
      <c r="D3" s="1"/>
      <c r="E3" s="1"/>
      <c r="F3" s="1"/>
      <c r="G3" s="1"/>
      <c r="H3" s="1"/>
      <c r="I3" s="1"/>
    </row>
  </sheetData>
  <mergeCells count="1">
    <mergeCell ref="A2:I2"/>
  </mergeCells>
  <printOptions/>
  <pageMargins left="0.75" right="0.75" top="0.44" bottom="0.35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61">
      <selection activeCell="E9" sqref="E9"/>
    </sheetView>
  </sheetViews>
  <sheetFormatPr defaultColWidth="9.140625" defaultRowHeight="12.75"/>
  <cols>
    <col min="1" max="1" width="10.28125" style="2" customWidth="1"/>
    <col min="2" max="2" width="13.421875" style="2" customWidth="1"/>
    <col min="3" max="3" width="21.421875" style="2" bestFit="1" customWidth="1"/>
    <col min="4" max="4" width="22.28125" style="2" bestFit="1" customWidth="1"/>
    <col min="5" max="5" width="11.421875" style="2" bestFit="1" customWidth="1"/>
    <col min="6" max="6" width="8.8515625" style="2" customWidth="1"/>
    <col min="7" max="7" width="22.421875" style="2" bestFit="1" customWidth="1"/>
    <col min="8" max="16384" width="8.8515625" style="2" customWidth="1"/>
  </cols>
  <sheetData>
    <row r="1" spans="1:8" ht="17.25">
      <c r="A1" s="31" t="s">
        <v>23</v>
      </c>
      <c r="B1" s="31"/>
      <c r="C1" s="31"/>
      <c r="D1" s="31"/>
      <c r="E1" s="31"/>
      <c r="F1" s="31"/>
      <c r="G1" s="31"/>
      <c r="H1" s="1"/>
    </row>
    <row r="2" ht="12.75">
      <c r="A2" s="25"/>
    </row>
    <row r="3" ht="12.75">
      <c r="A3" s="2" t="s">
        <v>53</v>
      </c>
    </row>
    <row r="4" spans="1:4" ht="12.75">
      <c r="A4" s="5" t="s">
        <v>0</v>
      </c>
      <c r="B4" s="5" t="s">
        <v>26</v>
      </c>
      <c r="C4" s="5" t="s">
        <v>38</v>
      </c>
      <c r="D4" s="5" t="s">
        <v>40</v>
      </c>
    </row>
    <row r="5" spans="1:4" ht="12.75">
      <c r="A5" s="7" t="s">
        <v>1</v>
      </c>
      <c r="B5" s="8">
        <v>171</v>
      </c>
      <c r="C5" s="8">
        <v>62.5</v>
      </c>
      <c r="D5" s="8">
        <v>366</v>
      </c>
    </row>
    <row r="6" spans="1:4" ht="12.75">
      <c r="A6" s="7" t="s">
        <v>2</v>
      </c>
      <c r="B6" s="8">
        <v>185</v>
      </c>
      <c r="C6" s="8">
        <v>66.6</v>
      </c>
      <c r="D6" s="8">
        <v>360</v>
      </c>
    </row>
    <row r="7" spans="1:4" ht="12.75">
      <c r="A7" s="7" t="s">
        <v>3</v>
      </c>
      <c r="B7" s="8">
        <v>203</v>
      </c>
      <c r="C7" s="8">
        <v>73.1</v>
      </c>
      <c r="D7" s="8">
        <v>360</v>
      </c>
    </row>
    <row r="8" spans="1:4" ht="12.75">
      <c r="A8" s="7" t="s">
        <v>4</v>
      </c>
      <c r="B8" s="8">
        <v>257</v>
      </c>
      <c r="C8" s="20">
        <v>92</v>
      </c>
      <c r="D8" s="8">
        <v>361</v>
      </c>
    </row>
    <row r="9" spans="1:5" ht="12.75">
      <c r="A9" s="7" t="s">
        <v>5</v>
      </c>
      <c r="B9" s="8">
        <v>242</v>
      </c>
      <c r="C9" s="8">
        <v>100.2</v>
      </c>
      <c r="D9" s="8">
        <v>414</v>
      </c>
      <c r="E9" s="32"/>
    </row>
    <row r="10" spans="1:4" ht="12.75">
      <c r="A10" s="7" t="s">
        <v>6</v>
      </c>
      <c r="B10" s="8">
        <v>212</v>
      </c>
      <c r="C10" s="8">
        <v>107.5</v>
      </c>
      <c r="D10" s="8">
        <v>469</v>
      </c>
    </row>
    <row r="11" spans="1:4" ht="12.75">
      <c r="A11" s="7" t="s">
        <v>7</v>
      </c>
      <c r="B11" s="8">
        <v>200</v>
      </c>
      <c r="C11" s="8">
        <v>94.7</v>
      </c>
      <c r="D11" s="8">
        <v>473</v>
      </c>
    </row>
    <row r="12" spans="1:4" ht="12.75">
      <c r="A12" s="7" t="s">
        <v>8</v>
      </c>
      <c r="B12" s="8">
        <v>184</v>
      </c>
      <c r="C12" s="8">
        <v>87.5</v>
      </c>
      <c r="D12" s="8">
        <v>452</v>
      </c>
    </row>
    <row r="13" spans="1:4" ht="12.75">
      <c r="A13" s="7" t="s">
        <v>9</v>
      </c>
      <c r="B13" s="8">
        <v>178</v>
      </c>
      <c r="C13" s="8">
        <v>88.3</v>
      </c>
      <c r="D13" s="8">
        <v>496</v>
      </c>
    </row>
    <row r="14" spans="1:4" ht="12.75">
      <c r="A14" s="7" t="s">
        <v>33</v>
      </c>
      <c r="B14" s="8">
        <v>187</v>
      </c>
      <c r="C14" s="8">
        <v>87.7</v>
      </c>
      <c r="D14" s="8">
        <v>466</v>
      </c>
    </row>
    <row r="15" spans="1:4" ht="12.75">
      <c r="A15" s="7" t="s">
        <v>34</v>
      </c>
      <c r="B15" s="8">
        <v>202</v>
      </c>
      <c r="C15" s="20">
        <v>82</v>
      </c>
      <c r="D15" s="8">
        <v>407</v>
      </c>
    </row>
    <row r="16" spans="1:4" ht="12.75">
      <c r="A16" s="7" t="s">
        <v>35</v>
      </c>
      <c r="B16" s="8">
        <v>190</v>
      </c>
      <c r="C16" s="8">
        <v>78.9</v>
      </c>
      <c r="D16" s="8">
        <v>415</v>
      </c>
    </row>
    <row r="17" spans="1:4" ht="12.75">
      <c r="A17" s="7" t="s">
        <v>36</v>
      </c>
      <c r="B17" s="8">
        <v>203</v>
      </c>
      <c r="C17" s="8">
        <v>87.1</v>
      </c>
      <c r="D17" s="8">
        <v>429</v>
      </c>
    </row>
    <row r="18" spans="1:4" ht="12.75">
      <c r="A18" s="7" t="s">
        <v>37</v>
      </c>
      <c r="B18" s="8">
        <v>194</v>
      </c>
      <c r="C18" s="8">
        <v>82.5</v>
      </c>
      <c r="D18" s="8">
        <v>429</v>
      </c>
    </row>
    <row r="19" spans="1:4" ht="12.75">
      <c r="A19" s="7" t="s">
        <v>42</v>
      </c>
      <c r="B19" s="8">
        <v>199</v>
      </c>
      <c r="C19" s="8">
        <v>80.2</v>
      </c>
      <c r="D19" s="8">
        <v>403</v>
      </c>
    </row>
    <row r="20" spans="1:4" ht="12.75">
      <c r="A20" s="7" t="s">
        <v>45</v>
      </c>
      <c r="B20" s="8">
        <v>195</v>
      </c>
      <c r="C20" s="8">
        <v>80.8</v>
      </c>
      <c r="D20" s="9">
        <v>415</v>
      </c>
    </row>
    <row r="21" spans="1:4" ht="12.75">
      <c r="A21" s="7" t="s">
        <v>46</v>
      </c>
      <c r="B21" s="8">
        <v>181</v>
      </c>
      <c r="C21" s="8">
        <v>79.3</v>
      </c>
      <c r="D21" s="9">
        <f>79300/181</f>
        <v>438.121546961326</v>
      </c>
    </row>
    <row r="22" spans="1:4" ht="12.75">
      <c r="A22" s="7" t="s">
        <v>47</v>
      </c>
      <c r="B22" s="8">
        <v>192</v>
      </c>
      <c r="C22" s="8">
        <v>83.4</v>
      </c>
      <c r="D22" s="9">
        <f>84400/192</f>
        <v>439.5833333333333</v>
      </c>
    </row>
    <row r="23" spans="2:4" ht="12.75">
      <c r="B23" s="3"/>
      <c r="D23" s="21"/>
    </row>
    <row r="24" ht="12.75">
      <c r="A24" s="2" t="s">
        <v>52</v>
      </c>
    </row>
    <row r="25" spans="1:7" ht="12.75">
      <c r="A25" s="5" t="s">
        <v>0</v>
      </c>
      <c r="B25" s="6" t="s">
        <v>16</v>
      </c>
      <c r="C25" s="6" t="s">
        <v>17</v>
      </c>
      <c r="D25" s="6" t="s">
        <v>18</v>
      </c>
      <c r="E25" s="6" t="s">
        <v>19</v>
      </c>
      <c r="F25" s="6" t="s">
        <v>20</v>
      </c>
      <c r="G25" s="6" t="s">
        <v>21</v>
      </c>
    </row>
    <row r="26" spans="1:7" ht="12.75">
      <c r="A26" s="7" t="s">
        <v>1</v>
      </c>
      <c r="B26" s="8">
        <v>16</v>
      </c>
      <c r="C26" s="8">
        <v>48</v>
      </c>
      <c r="D26" s="8">
        <v>55</v>
      </c>
      <c r="E26" s="8">
        <v>41</v>
      </c>
      <c r="F26" s="8">
        <v>11</v>
      </c>
      <c r="G26" s="8">
        <v>171</v>
      </c>
    </row>
    <row r="27" spans="1:7" ht="12.75">
      <c r="A27" s="7" t="s">
        <v>2</v>
      </c>
      <c r="B27" s="8">
        <v>20</v>
      </c>
      <c r="C27" s="8">
        <v>50</v>
      </c>
      <c r="D27" s="8">
        <v>59</v>
      </c>
      <c r="E27" s="8">
        <v>44</v>
      </c>
      <c r="F27" s="8">
        <v>12</v>
      </c>
      <c r="G27" s="8">
        <v>185</v>
      </c>
    </row>
    <row r="28" spans="1:7" ht="12.75">
      <c r="A28" s="7" t="s">
        <v>3</v>
      </c>
      <c r="B28" s="8">
        <v>23</v>
      </c>
      <c r="C28" s="8">
        <v>51</v>
      </c>
      <c r="D28" s="8">
        <v>76</v>
      </c>
      <c r="E28" s="8">
        <v>38</v>
      </c>
      <c r="F28" s="8">
        <v>15</v>
      </c>
      <c r="G28" s="8">
        <v>203</v>
      </c>
    </row>
    <row r="29" spans="1:7" ht="12.75">
      <c r="A29" s="7" t="s">
        <v>4</v>
      </c>
      <c r="B29" s="8">
        <v>32</v>
      </c>
      <c r="C29" s="8">
        <v>67</v>
      </c>
      <c r="D29" s="8">
        <v>75</v>
      </c>
      <c r="E29" s="8">
        <v>58</v>
      </c>
      <c r="F29" s="8">
        <v>25</v>
      </c>
      <c r="G29" s="8">
        <v>257</v>
      </c>
    </row>
    <row r="30" spans="1:7" ht="12.75">
      <c r="A30" s="7" t="s">
        <v>5</v>
      </c>
      <c r="B30" s="8">
        <v>24</v>
      </c>
      <c r="C30" s="8">
        <v>61</v>
      </c>
      <c r="D30" s="8">
        <v>67</v>
      </c>
      <c r="E30" s="8">
        <v>60</v>
      </c>
      <c r="F30" s="8">
        <v>30</v>
      </c>
      <c r="G30" s="8">
        <v>247</v>
      </c>
    </row>
    <row r="31" spans="1:7" ht="12.75">
      <c r="A31" s="7" t="s">
        <v>6</v>
      </c>
      <c r="B31" s="8">
        <v>12</v>
      </c>
      <c r="C31" s="8">
        <v>51</v>
      </c>
      <c r="D31" s="8">
        <v>66</v>
      </c>
      <c r="E31" s="8">
        <v>60</v>
      </c>
      <c r="F31" s="8">
        <v>23</v>
      </c>
      <c r="G31" s="8">
        <v>212</v>
      </c>
    </row>
    <row r="32" spans="1:7" ht="12.75">
      <c r="A32" s="7" t="s">
        <v>7</v>
      </c>
      <c r="B32" s="8">
        <v>13</v>
      </c>
      <c r="C32" s="8">
        <v>47</v>
      </c>
      <c r="D32" s="8">
        <v>60</v>
      </c>
      <c r="E32" s="8">
        <v>56</v>
      </c>
      <c r="F32" s="8">
        <v>24</v>
      </c>
      <c r="G32" s="8">
        <v>200</v>
      </c>
    </row>
    <row r="33" spans="1:7" ht="12.75">
      <c r="A33" s="7" t="s">
        <v>8</v>
      </c>
      <c r="B33" s="8">
        <v>9</v>
      </c>
      <c r="C33" s="8">
        <v>45</v>
      </c>
      <c r="D33" s="8">
        <v>56</v>
      </c>
      <c r="E33" s="8">
        <v>54</v>
      </c>
      <c r="F33" s="8">
        <v>20</v>
      </c>
      <c r="G33" s="8">
        <v>184</v>
      </c>
    </row>
    <row r="34" spans="1:7" ht="12.75">
      <c r="A34" s="7" t="s">
        <v>9</v>
      </c>
      <c r="B34" s="8">
        <v>6</v>
      </c>
      <c r="C34" s="8">
        <v>32</v>
      </c>
      <c r="D34" s="8">
        <v>60</v>
      </c>
      <c r="E34" s="8">
        <v>58</v>
      </c>
      <c r="F34" s="8">
        <v>22</v>
      </c>
      <c r="G34" s="8">
        <v>178</v>
      </c>
    </row>
    <row r="35" spans="1:7" ht="12.75">
      <c r="A35" s="7" t="s">
        <v>33</v>
      </c>
      <c r="B35" s="8">
        <v>8</v>
      </c>
      <c r="C35" s="8">
        <v>37</v>
      </c>
      <c r="D35" s="8">
        <v>57</v>
      </c>
      <c r="E35" s="8">
        <v>60</v>
      </c>
      <c r="F35" s="8">
        <v>25</v>
      </c>
      <c r="G35" s="8">
        <v>187</v>
      </c>
    </row>
    <row r="36" spans="1:7" ht="12.75">
      <c r="A36" s="7" t="s">
        <v>34</v>
      </c>
      <c r="B36" s="8">
        <v>11</v>
      </c>
      <c r="C36" s="8">
        <v>42</v>
      </c>
      <c r="D36" s="8">
        <v>60</v>
      </c>
      <c r="E36" s="8">
        <v>64</v>
      </c>
      <c r="F36" s="8">
        <v>25</v>
      </c>
      <c r="G36" s="8">
        <v>202</v>
      </c>
    </row>
    <row r="37" spans="1:7" ht="12.75">
      <c r="A37" s="7" t="s">
        <v>35</v>
      </c>
      <c r="B37" s="8">
        <v>10</v>
      </c>
      <c r="C37" s="8">
        <v>37</v>
      </c>
      <c r="D37" s="8">
        <v>58</v>
      </c>
      <c r="E37" s="8">
        <v>61</v>
      </c>
      <c r="F37" s="8">
        <v>24</v>
      </c>
      <c r="G37" s="8">
        <v>190</v>
      </c>
    </row>
    <row r="38" spans="1:7" ht="12.75">
      <c r="A38" s="7" t="s">
        <v>36</v>
      </c>
      <c r="B38" s="8">
        <v>10</v>
      </c>
      <c r="C38" s="8">
        <v>36</v>
      </c>
      <c r="D38" s="8">
        <v>66</v>
      </c>
      <c r="E38" s="8">
        <v>62</v>
      </c>
      <c r="F38" s="8">
        <v>29</v>
      </c>
      <c r="G38" s="8">
        <v>203</v>
      </c>
    </row>
    <row r="39" spans="1:7" ht="12.75">
      <c r="A39" s="7" t="s">
        <v>37</v>
      </c>
      <c r="B39" s="8">
        <v>9</v>
      </c>
      <c r="C39" s="8">
        <v>42</v>
      </c>
      <c r="D39" s="8">
        <v>65</v>
      </c>
      <c r="E39" s="8">
        <v>56</v>
      </c>
      <c r="F39" s="8">
        <v>22</v>
      </c>
      <c r="G39" s="8">
        <v>194</v>
      </c>
    </row>
    <row r="40" spans="1:7" ht="12.75">
      <c r="A40" s="7" t="s">
        <v>42</v>
      </c>
      <c r="B40" s="8">
        <v>11</v>
      </c>
      <c r="C40" s="8">
        <v>31</v>
      </c>
      <c r="D40" s="8">
        <v>68</v>
      </c>
      <c r="E40" s="8">
        <v>61</v>
      </c>
      <c r="F40" s="8">
        <v>27</v>
      </c>
      <c r="G40" s="8">
        <v>199</v>
      </c>
    </row>
    <row r="41" spans="1:7" ht="12.75">
      <c r="A41" s="7" t="s">
        <v>45</v>
      </c>
      <c r="B41" s="8">
        <v>11</v>
      </c>
      <c r="C41" s="8">
        <v>27</v>
      </c>
      <c r="D41" s="8">
        <v>62</v>
      </c>
      <c r="E41" s="8">
        <v>59</v>
      </c>
      <c r="F41" s="8">
        <v>27</v>
      </c>
      <c r="G41" s="8">
        <v>195</v>
      </c>
    </row>
    <row r="42" spans="1:7" ht="12.75">
      <c r="A42" s="7" t="s">
        <v>46</v>
      </c>
      <c r="B42" s="8">
        <v>9</v>
      </c>
      <c r="C42" s="8">
        <v>28</v>
      </c>
      <c r="D42" s="8">
        <v>60</v>
      </c>
      <c r="E42" s="8">
        <v>56</v>
      </c>
      <c r="F42" s="8">
        <v>28</v>
      </c>
      <c r="G42" s="8">
        <v>181</v>
      </c>
    </row>
    <row r="43" spans="1:7" ht="12.75">
      <c r="A43" s="7" t="s">
        <v>47</v>
      </c>
      <c r="B43" s="8">
        <v>9</v>
      </c>
      <c r="C43" s="8">
        <v>34</v>
      </c>
      <c r="D43" s="8">
        <v>59</v>
      </c>
      <c r="E43" s="8">
        <v>61</v>
      </c>
      <c r="F43" s="8">
        <v>29</v>
      </c>
      <c r="G43" s="8">
        <v>192</v>
      </c>
    </row>
    <row r="44" spans="2:7" ht="12.75">
      <c r="B44" s="3"/>
      <c r="C44" s="3"/>
      <c r="D44" s="3"/>
      <c r="E44" s="3"/>
      <c r="F44" s="3"/>
      <c r="G44" s="3"/>
    </row>
    <row r="45" ht="12.75">
      <c r="A45" s="2" t="s">
        <v>54</v>
      </c>
    </row>
    <row r="46" spans="1:4" ht="12.75">
      <c r="A46" s="5" t="s">
        <v>0</v>
      </c>
      <c r="B46" s="6" t="s">
        <v>27</v>
      </c>
      <c r="C46" s="6" t="s">
        <v>28</v>
      </c>
      <c r="D46" s="6" t="s">
        <v>25</v>
      </c>
    </row>
    <row r="47" spans="1:4" ht="12.75">
      <c r="A47" s="7" t="s">
        <v>1</v>
      </c>
      <c r="B47" s="26">
        <v>6660648</v>
      </c>
      <c r="C47" s="27">
        <v>10817603.43</v>
      </c>
      <c r="D47" s="28">
        <f aca="true" t="shared" si="0" ref="D47:D59">C47/B47</f>
        <v>1.6241067580811956</v>
      </c>
    </row>
    <row r="48" spans="1:4" ht="12.75">
      <c r="A48" s="7" t="s">
        <v>2</v>
      </c>
      <c r="B48" s="26">
        <v>7368649</v>
      </c>
      <c r="C48" s="27">
        <v>9220153.168</v>
      </c>
      <c r="D48" s="28">
        <f t="shared" si="0"/>
        <v>1.2512677925085045</v>
      </c>
    </row>
    <row r="49" spans="1:4" ht="12.75">
      <c r="A49" s="7" t="s">
        <v>3</v>
      </c>
      <c r="B49" s="26">
        <v>13138364</v>
      </c>
      <c r="C49" s="27">
        <v>13815279.694000002</v>
      </c>
      <c r="D49" s="28">
        <f t="shared" si="0"/>
        <v>1.0515220688055227</v>
      </c>
    </row>
    <row r="50" spans="1:4" ht="12.75">
      <c r="A50" s="7" t="s">
        <v>4</v>
      </c>
      <c r="B50" s="26">
        <v>19426441</v>
      </c>
      <c r="C50" s="27">
        <v>23379733.44</v>
      </c>
      <c r="D50" s="28">
        <f t="shared" si="0"/>
        <v>1.2035006020917574</v>
      </c>
    </row>
    <row r="51" spans="1:4" ht="12.75">
      <c r="A51" s="7" t="s">
        <v>5</v>
      </c>
      <c r="B51" s="26">
        <v>19375655</v>
      </c>
      <c r="C51" s="27">
        <v>33402721.52699999</v>
      </c>
      <c r="D51" s="28">
        <f t="shared" si="0"/>
        <v>1.7239531529127656</v>
      </c>
    </row>
    <row r="52" spans="1:4" ht="12.75">
      <c r="A52" s="7" t="s">
        <v>6</v>
      </c>
      <c r="B52" s="26">
        <v>16899454</v>
      </c>
      <c r="C52" s="27">
        <v>21495967.632</v>
      </c>
      <c r="D52" s="28">
        <f t="shared" si="0"/>
        <v>1.2719918425766892</v>
      </c>
    </row>
    <row r="53" spans="1:4" ht="12.75">
      <c r="A53" s="7" t="s">
        <v>7</v>
      </c>
      <c r="B53" s="26">
        <v>8539517</v>
      </c>
      <c r="C53" s="27">
        <v>16748020.512000008</v>
      </c>
      <c r="D53" s="28">
        <f t="shared" si="0"/>
        <v>1.9612374460991187</v>
      </c>
    </row>
    <row r="54" spans="1:4" ht="12.75">
      <c r="A54" s="7" t="s">
        <v>8</v>
      </c>
      <c r="B54" s="26">
        <v>7550760</v>
      </c>
      <c r="C54" s="27">
        <v>13757856.629999997</v>
      </c>
      <c r="D54" s="28">
        <f t="shared" si="0"/>
        <v>1.8220492546445652</v>
      </c>
    </row>
    <row r="55" spans="1:4" ht="12.75">
      <c r="A55" s="7" t="s">
        <v>9</v>
      </c>
      <c r="B55" s="26">
        <v>8967145</v>
      </c>
      <c r="C55" s="27">
        <v>17333025.61</v>
      </c>
      <c r="D55" s="28">
        <f t="shared" si="0"/>
        <v>1.93294806875544</v>
      </c>
    </row>
    <row r="56" spans="1:4" ht="12.75">
      <c r="A56" s="7" t="s">
        <v>33</v>
      </c>
      <c r="B56" s="26">
        <v>16022288</v>
      </c>
      <c r="C56" s="27">
        <v>32551954.799999997</v>
      </c>
      <c r="D56" s="28">
        <f t="shared" si="0"/>
        <v>2.031667062781545</v>
      </c>
    </row>
    <row r="57" spans="1:4" ht="12.75">
      <c r="A57" s="7" t="s">
        <v>34</v>
      </c>
      <c r="B57" s="26">
        <v>8100059</v>
      </c>
      <c r="C57" s="27">
        <v>17496681.880000003</v>
      </c>
      <c r="D57" s="28">
        <f t="shared" si="0"/>
        <v>2.160068448884138</v>
      </c>
    </row>
    <row r="58" spans="1:4" ht="12.75">
      <c r="A58" s="7" t="s">
        <v>35</v>
      </c>
      <c r="B58" s="26">
        <v>11345321</v>
      </c>
      <c r="C58" s="27">
        <v>18769891.88</v>
      </c>
      <c r="D58" s="28">
        <f t="shared" si="0"/>
        <v>1.6544169953410748</v>
      </c>
    </row>
    <row r="59" spans="1:4" ht="12.75">
      <c r="A59" s="7" t="s">
        <v>36</v>
      </c>
      <c r="B59" s="26">
        <v>20347949</v>
      </c>
      <c r="C59" s="27">
        <v>29521951.01</v>
      </c>
      <c r="D59" s="28">
        <f t="shared" si="0"/>
        <v>1.4508563496989304</v>
      </c>
    </row>
    <row r="60" spans="1:7" ht="12.75">
      <c r="A60" s="7" t="s">
        <v>37</v>
      </c>
      <c r="B60" s="26">
        <v>17374210</v>
      </c>
      <c r="C60" s="27">
        <v>28945161</v>
      </c>
      <c r="D60" s="28">
        <f>C60/B60</f>
        <v>1.6659842951132742</v>
      </c>
      <c r="G60" s="12"/>
    </row>
    <row r="61" spans="1:4" ht="12.75">
      <c r="A61" s="7" t="s">
        <v>42</v>
      </c>
      <c r="B61" s="26">
        <v>20448638</v>
      </c>
      <c r="C61" s="27">
        <f>B61*D61</f>
        <v>37625493.92</v>
      </c>
      <c r="D61" s="28">
        <v>1.84</v>
      </c>
    </row>
    <row r="62" spans="1:4" ht="12.75">
      <c r="A62" s="7" t="s">
        <v>45</v>
      </c>
      <c r="B62" s="26">
        <v>14340817</v>
      </c>
      <c r="C62" s="27">
        <f>B62*D62</f>
        <v>28968450.34</v>
      </c>
      <c r="D62" s="28">
        <v>2.02</v>
      </c>
    </row>
    <row r="63" spans="1:4" ht="12.75">
      <c r="A63" s="7" t="s">
        <v>46</v>
      </c>
      <c r="B63" s="26">
        <v>11611436</v>
      </c>
      <c r="C63" s="27">
        <v>26511691</v>
      </c>
      <c r="D63" s="28">
        <f>C63/B63</f>
        <v>2.2832396440888103</v>
      </c>
    </row>
    <row r="64" spans="1:4" ht="12.75">
      <c r="A64" s="7" t="s">
        <v>47</v>
      </c>
      <c r="B64" s="26">
        <v>12066729</v>
      </c>
      <c r="C64" s="27">
        <v>31879793</v>
      </c>
      <c r="D64" s="28">
        <f>C64/B64</f>
        <v>2.6419581478957554</v>
      </c>
    </row>
    <row r="65" spans="2:4" ht="12.75">
      <c r="B65" s="10"/>
      <c r="C65" s="11"/>
      <c r="D65" s="22"/>
    </row>
    <row r="66" ht="12.75">
      <c r="A66" s="2" t="s">
        <v>55</v>
      </c>
    </row>
    <row r="67" spans="1:3" ht="12.75">
      <c r="A67" s="5" t="s">
        <v>0</v>
      </c>
      <c r="B67" s="5" t="s">
        <v>26</v>
      </c>
      <c r="C67" s="23" t="s">
        <v>41</v>
      </c>
    </row>
    <row r="68" spans="1:3" ht="12.75">
      <c r="A68" s="7" t="s">
        <v>1</v>
      </c>
      <c r="B68" s="8">
        <v>171</v>
      </c>
      <c r="C68" s="24">
        <f aca="true" t="shared" si="1" ref="C68:C81">C47/G26</f>
        <v>63260.838771929826</v>
      </c>
    </row>
    <row r="69" spans="1:3" ht="12.75">
      <c r="A69" s="7" t="s">
        <v>2</v>
      </c>
      <c r="B69" s="8">
        <v>185</v>
      </c>
      <c r="C69" s="24">
        <f t="shared" si="1"/>
        <v>49838.66577297297</v>
      </c>
    </row>
    <row r="70" spans="1:3" ht="12.75">
      <c r="A70" s="7" t="s">
        <v>3</v>
      </c>
      <c r="B70" s="8">
        <v>203</v>
      </c>
      <c r="C70" s="24">
        <f t="shared" si="1"/>
        <v>68055.5649950739</v>
      </c>
    </row>
    <row r="71" spans="1:3" ht="12.75">
      <c r="A71" s="7" t="s">
        <v>4</v>
      </c>
      <c r="B71" s="8">
        <v>257</v>
      </c>
      <c r="C71" s="24">
        <f t="shared" si="1"/>
        <v>90971.72544747082</v>
      </c>
    </row>
    <row r="72" spans="1:3" ht="12.75">
      <c r="A72" s="7" t="s">
        <v>5</v>
      </c>
      <c r="B72" s="8">
        <v>242</v>
      </c>
      <c r="C72" s="24">
        <f t="shared" si="1"/>
        <v>135233.6903927125</v>
      </c>
    </row>
    <row r="73" spans="1:3" ht="12.75">
      <c r="A73" s="7" t="s">
        <v>6</v>
      </c>
      <c r="B73" s="8">
        <v>212</v>
      </c>
      <c r="C73" s="24">
        <f t="shared" si="1"/>
        <v>101396.07373584906</v>
      </c>
    </row>
    <row r="74" spans="1:3" ht="12.75">
      <c r="A74" s="7" t="s">
        <v>7</v>
      </c>
      <c r="B74" s="8">
        <v>200</v>
      </c>
      <c r="C74" s="24">
        <f t="shared" si="1"/>
        <v>83740.10256000004</v>
      </c>
    </row>
    <row r="75" spans="1:3" ht="12.75">
      <c r="A75" s="7" t="s">
        <v>8</v>
      </c>
      <c r="B75" s="8">
        <v>184</v>
      </c>
      <c r="C75" s="24">
        <f t="shared" si="1"/>
        <v>74770.95994565215</v>
      </c>
    </row>
    <row r="76" spans="1:3" ht="12.75">
      <c r="A76" s="7" t="s">
        <v>9</v>
      </c>
      <c r="B76" s="8">
        <v>178</v>
      </c>
      <c r="C76" s="24">
        <f t="shared" si="1"/>
        <v>97376.54837078652</v>
      </c>
    </row>
    <row r="77" spans="1:3" ht="12.75">
      <c r="A77" s="7" t="s">
        <v>33</v>
      </c>
      <c r="B77" s="8">
        <v>187</v>
      </c>
      <c r="C77" s="24">
        <f t="shared" si="1"/>
        <v>174074.62459893047</v>
      </c>
    </row>
    <row r="78" spans="1:3" ht="12.75">
      <c r="A78" s="7" t="s">
        <v>34</v>
      </c>
      <c r="B78" s="8">
        <v>202</v>
      </c>
      <c r="C78" s="24">
        <f t="shared" si="1"/>
        <v>86617.23702970298</v>
      </c>
    </row>
    <row r="79" spans="1:3" ht="12.75">
      <c r="A79" s="7" t="s">
        <v>35</v>
      </c>
      <c r="B79" s="8">
        <v>190</v>
      </c>
      <c r="C79" s="24">
        <f t="shared" si="1"/>
        <v>98788.90463157895</v>
      </c>
    </row>
    <row r="80" spans="1:3" ht="12.75">
      <c r="A80" s="7" t="s">
        <v>36</v>
      </c>
      <c r="B80" s="8">
        <v>203</v>
      </c>
      <c r="C80" s="24">
        <f t="shared" si="1"/>
        <v>145428.3300985222</v>
      </c>
    </row>
    <row r="81" spans="1:3" ht="12.75">
      <c r="A81" s="7" t="s">
        <v>37</v>
      </c>
      <c r="B81" s="8">
        <v>194</v>
      </c>
      <c r="C81" s="24">
        <f t="shared" si="1"/>
        <v>149201.86082474227</v>
      </c>
    </row>
    <row r="82" spans="1:3" ht="12.75">
      <c r="A82" s="7" t="s">
        <v>42</v>
      </c>
      <c r="B82" s="8">
        <v>199</v>
      </c>
      <c r="C82" s="24">
        <f>C61/B82</f>
        <v>189072.83376884423</v>
      </c>
    </row>
    <row r="83" spans="1:3" ht="12.75">
      <c r="A83" s="7" t="s">
        <v>45</v>
      </c>
      <c r="B83" s="8">
        <v>195</v>
      </c>
      <c r="C83" s="24">
        <f>C62/B83</f>
        <v>148556.15558974358</v>
      </c>
    </row>
    <row r="84" spans="1:3" ht="12.75">
      <c r="A84" s="7" t="s">
        <v>46</v>
      </c>
      <c r="B84" s="8">
        <v>181</v>
      </c>
      <c r="C84" s="24">
        <f>C63/B84</f>
        <v>146473.43093922653</v>
      </c>
    </row>
    <row r="85" spans="1:3" ht="12.75">
      <c r="A85" s="7" t="s">
        <v>47</v>
      </c>
      <c r="B85" s="8">
        <v>192</v>
      </c>
      <c r="C85" s="24">
        <f>C64/B85</f>
        <v>166040.58854166666</v>
      </c>
    </row>
  </sheetData>
  <mergeCells count="1">
    <mergeCell ref="A1:G1"/>
  </mergeCells>
  <printOptions/>
  <pageMargins left="0.75" right="0.75" top="0.76" bottom="0.77" header="0.5" footer="0.5"/>
  <pageSetup horizontalDpi="600" verticalDpi="600" orientation="portrait" r:id="rId1"/>
  <rowBreaks count="1" manualBreakCount="1">
    <brk id="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E43"/>
  <sheetViews>
    <sheetView workbookViewId="0" topLeftCell="A1">
      <selection activeCell="D24" sqref="D24"/>
    </sheetView>
  </sheetViews>
  <sheetFormatPr defaultColWidth="9.140625" defaultRowHeight="12.75"/>
  <cols>
    <col min="1" max="1" width="9.7109375" style="2" bestFit="1" customWidth="1"/>
    <col min="2" max="2" width="14.8515625" style="2" bestFit="1" customWidth="1"/>
    <col min="3" max="3" width="15.00390625" style="2" bestFit="1" customWidth="1"/>
    <col min="4" max="16384" width="8.8515625" style="2" customWidth="1"/>
  </cols>
  <sheetData>
    <row r="2" spans="2:3" ht="12.75">
      <c r="B2" s="3" t="s">
        <v>50</v>
      </c>
      <c r="C2" s="3" t="s">
        <v>24</v>
      </c>
    </row>
    <row r="3" spans="1:4" ht="12.75">
      <c r="A3" s="5" t="s">
        <v>12</v>
      </c>
      <c r="B3" s="6" t="s">
        <v>13</v>
      </c>
      <c r="C3" s="6" t="s">
        <v>14</v>
      </c>
      <c r="D3" s="5" t="s">
        <v>25</v>
      </c>
    </row>
    <row r="4" spans="1:4" ht="12.75">
      <c r="A4" s="7" t="s">
        <v>1</v>
      </c>
      <c r="B4" s="13">
        <v>6660648</v>
      </c>
      <c r="C4" s="16">
        <v>10817603.43</v>
      </c>
      <c r="D4" s="18">
        <f aca="true" t="shared" si="0" ref="D4:D17">C4/B4</f>
        <v>1.6241067580811956</v>
      </c>
    </row>
    <row r="5" spans="1:4" ht="12.75">
      <c r="A5" s="7" t="s">
        <v>2</v>
      </c>
      <c r="B5" s="13">
        <v>7368649</v>
      </c>
      <c r="C5" s="16">
        <v>9220153.168</v>
      </c>
      <c r="D5" s="18">
        <f t="shared" si="0"/>
        <v>1.2512677925085045</v>
      </c>
    </row>
    <row r="6" spans="1:4" ht="12.75">
      <c r="A6" s="7" t="s">
        <v>3</v>
      </c>
      <c r="B6" s="13">
        <v>13138364</v>
      </c>
      <c r="C6" s="16">
        <v>13815279.694000002</v>
      </c>
      <c r="D6" s="18">
        <f t="shared" si="0"/>
        <v>1.0515220688055227</v>
      </c>
    </row>
    <row r="7" spans="1:4" ht="12.75">
      <c r="A7" s="7" t="s">
        <v>4</v>
      </c>
      <c r="B7" s="13">
        <v>19426441</v>
      </c>
      <c r="C7" s="16">
        <v>23379733.44</v>
      </c>
      <c r="D7" s="18">
        <f t="shared" si="0"/>
        <v>1.2035006020917574</v>
      </c>
    </row>
    <row r="8" spans="1:4" ht="12.75">
      <c r="A8" s="7" t="s">
        <v>5</v>
      </c>
      <c r="B8" s="13">
        <v>19375655</v>
      </c>
      <c r="C8" s="16">
        <v>33402721.52699999</v>
      </c>
      <c r="D8" s="18">
        <f t="shared" si="0"/>
        <v>1.7239531529127656</v>
      </c>
    </row>
    <row r="9" spans="1:4" ht="12.75">
      <c r="A9" s="7" t="s">
        <v>6</v>
      </c>
      <c r="B9" s="13">
        <v>16899454</v>
      </c>
      <c r="C9" s="16">
        <v>21495967.632</v>
      </c>
      <c r="D9" s="18">
        <f t="shared" si="0"/>
        <v>1.2719918425766892</v>
      </c>
    </row>
    <row r="10" spans="1:4" ht="12.75">
      <c r="A10" s="7" t="s">
        <v>7</v>
      </c>
      <c r="B10" s="13">
        <v>8539517</v>
      </c>
      <c r="C10" s="16">
        <v>16748020.512000008</v>
      </c>
      <c r="D10" s="18">
        <f t="shared" si="0"/>
        <v>1.9612374460991187</v>
      </c>
    </row>
    <row r="11" spans="1:4" ht="12.75">
      <c r="A11" s="7" t="s">
        <v>8</v>
      </c>
      <c r="B11" s="13">
        <v>7550760</v>
      </c>
      <c r="C11" s="16">
        <v>13757856.629999997</v>
      </c>
      <c r="D11" s="18">
        <f t="shared" si="0"/>
        <v>1.8220492546445652</v>
      </c>
    </row>
    <row r="12" spans="1:4" ht="12.75">
      <c r="A12" s="7" t="s">
        <v>9</v>
      </c>
      <c r="B12" s="13">
        <v>8967145</v>
      </c>
      <c r="C12" s="16">
        <v>17333025.61</v>
      </c>
      <c r="D12" s="18">
        <f t="shared" si="0"/>
        <v>1.93294806875544</v>
      </c>
    </row>
    <row r="13" spans="1:4" ht="12.75">
      <c r="A13" s="7" t="s">
        <v>10</v>
      </c>
      <c r="B13" s="13">
        <v>16022288</v>
      </c>
      <c r="C13" s="16">
        <v>32551954.799999997</v>
      </c>
      <c r="D13" s="18">
        <f t="shared" si="0"/>
        <v>2.031667062781545</v>
      </c>
    </row>
    <row r="14" spans="1:4" ht="12.75">
      <c r="A14" s="7" t="s">
        <v>11</v>
      </c>
      <c r="B14" s="13">
        <v>8100059</v>
      </c>
      <c r="C14" s="16">
        <v>17496681.880000003</v>
      </c>
      <c r="D14" s="18">
        <f t="shared" si="0"/>
        <v>2.160068448884138</v>
      </c>
    </row>
    <row r="15" spans="1:4" ht="12.75">
      <c r="A15" s="7" t="s">
        <v>29</v>
      </c>
      <c r="B15" s="13">
        <v>11345321</v>
      </c>
      <c r="C15" s="16">
        <v>18769891.88</v>
      </c>
      <c r="D15" s="18">
        <f t="shared" si="0"/>
        <v>1.6544169953410748</v>
      </c>
    </row>
    <row r="16" spans="1:4" ht="12.75">
      <c r="A16" s="7" t="s">
        <v>30</v>
      </c>
      <c r="B16" s="13">
        <v>20347949</v>
      </c>
      <c r="C16" s="16">
        <v>29521951.01</v>
      </c>
      <c r="D16" s="18">
        <f t="shared" si="0"/>
        <v>1.4508563496989304</v>
      </c>
    </row>
    <row r="17" spans="1:4" ht="12.75">
      <c r="A17" s="7" t="s">
        <v>31</v>
      </c>
      <c r="B17" s="13">
        <v>17374210</v>
      </c>
      <c r="C17" s="16">
        <v>28945161</v>
      </c>
      <c r="D17" s="18">
        <f t="shared" si="0"/>
        <v>1.6659842951132742</v>
      </c>
    </row>
    <row r="18" spans="1:4" ht="12.75">
      <c r="A18" s="7" t="s">
        <v>43</v>
      </c>
      <c r="B18" s="13">
        <v>20448638</v>
      </c>
      <c r="C18" s="16">
        <f>B18*D18</f>
        <v>37625493.92</v>
      </c>
      <c r="D18" s="18">
        <v>1.84</v>
      </c>
    </row>
    <row r="19" spans="1:4" ht="12.75">
      <c r="A19" s="7" t="s">
        <v>44</v>
      </c>
      <c r="B19" s="13">
        <v>14340817</v>
      </c>
      <c r="C19" s="16">
        <f>B19*D19</f>
        <v>28968450.34</v>
      </c>
      <c r="D19" s="18">
        <v>2.02</v>
      </c>
    </row>
    <row r="20" spans="1:4" ht="12.75">
      <c r="A20" s="7" t="s">
        <v>48</v>
      </c>
      <c r="B20" s="13">
        <v>11611436</v>
      </c>
      <c r="C20" s="16">
        <v>26511691</v>
      </c>
      <c r="D20" s="18">
        <f>C20/B20</f>
        <v>2.2832396440888103</v>
      </c>
    </row>
    <row r="21" spans="1:4" ht="12.75">
      <c r="A21" s="7" t="s">
        <v>49</v>
      </c>
      <c r="B21" s="13">
        <v>12066729</v>
      </c>
      <c r="C21" s="16">
        <v>31879793</v>
      </c>
      <c r="D21" s="18">
        <f>C21/B21</f>
        <v>2.6419581478957554</v>
      </c>
    </row>
    <row r="22" spans="1:5" ht="12.75">
      <c r="A22" s="5" t="s">
        <v>32</v>
      </c>
      <c r="B22" s="14">
        <f>AVERAGE(B4:B21)</f>
        <v>13310226.666666666</v>
      </c>
      <c r="C22" s="17">
        <f>AVERAGE(C5:C20)</f>
        <v>23096502.1276875</v>
      </c>
      <c r="D22" s="19">
        <f>C22/B22</f>
        <v>1.7352448388823456</v>
      </c>
      <c r="E22" s="12"/>
    </row>
    <row r="24" spans="1:4" ht="12.75">
      <c r="A24" s="5" t="s">
        <v>0</v>
      </c>
      <c r="B24" s="5" t="s">
        <v>51</v>
      </c>
      <c r="C24" s="5" t="s">
        <v>39</v>
      </c>
      <c r="D24" s="5" t="s">
        <v>22</v>
      </c>
    </row>
    <row r="25" spans="1:4" ht="12.75">
      <c r="A25" s="7" t="s">
        <v>1</v>
      </c>
      <c r="B25" s="20">
        <v>6.7</v>
      </c>
      <c r="C25" s="20">
        <v>10.8</v>
      </c>
      <c r="D25" s="20">
        <f aca="true" t="shared" si="1" ref="D25:D38">C25/B25</f>
        <v>1.6119402985074627</v>
      </c>
    </row>
    <row r="26" spans="1:4" ht="12.75">
      <c r="A26" s="7" t="s">
        <v>2</v>
      </c>
      <c r="B26" s="20">
        <v>7.4</v>
      </c>
      <c r="C26" s="20">
        <v>9.2</v>
      </c>
      <c r="D26" s="20">
        <f t="shared" si="1"/>
        <v>1.243243243243243</v>
      </c>
    </row>
    <row r="27" spans="1:4" ht="12.75">
      <c r="A27" s="7" t="s">
        <v>3</v>
      </c>
      <c r="B27" s="20">
        <v>13.1</v>
      </c>
      <c r="C27" s="20">
        <v>13.8</v>
      </c>
      <c r="D27" s="20">
        <f t="shared" si="1"/>
        <v>1.0534351145038168</v>
      </c>
    </row>
    <row r="28" spans="1:4" ht="12.75">
      <c r="A28" s="7" t="s">
        <v>4</v>
      </c>
      <c r="B28" s="20">
        <v>19.4</v>
      </c>
      <c r="C28" s="20">
        <v>23.4</v>
      </c>
      <c r="D28" s="20">
        <f t="shared" si="1"/>
        <v>1.2061855670103092</v>
      </c>
    </row>
    <row r="29" spans="1:4" ht="12.75">
      <c r="A29" s="7" t="s">
        <v>5</v>
      </c>
      <c r="B29" s="20">
        <v>19.4</v>
      </c>
      <c r="C29" s="20">
        <v>33.4</v>
      </c>
      <c r="D29" s="20">
        <f t="shared" si="1"/>
        <v>1.7216494845360826</v>
      </c>
    </row>
    <row r="30" spans="1:4" ht="12.75">
      <c r="A30" s="7" t="s">
        <v>6</v>
      </c>
      <c r="B30" s="20">
        <v>17</v>
      </c>
      <c r="C30" s="20">
        <v>21.5</v>
      </c>
      <c r="D30" s="20">
        <f t="shared" si="1"/>
        <v>1.2647058823529411</v>
      </c>
    </row>
    <row r="31" spans="1:4" ht="12.75">
      <c r="A31" s="7" t="s">
        <v>7</v>
      </c>
      <c r="B31" s="20">
        <v>8.5</v>
      </c>
      <c r="C31" s="20">
        <v>16.8</v>
      </c>
      <c r="D31" s="20">
        <f t="shared" si="1"/>
        <v>1.9764705882352942</v>
      </c>
    </row>
    <row r="32" spans="1:4" ht="12.75">
      <c r="A32" s="7" t="s">
        <v>8</v>
      </c>
      <c r="B32" s="20">
        <v>7.6</v>
      </c>
      <c r="C32" s="20">
        <v>13.4</v>
      </c>
      <c r="D32" s="20">
        <f t="shared" si="1"/>
        <v>1.7631578947368423</v>
      </c>
    </row>
    <row r="33" spans="1:4" ht="12.75">
      <c r="A33" s="7" t="s">
        <v>9</v>
      </c>
      <c r="B33" s="20">
        <v>9</v>
      </c>
      <c r="C33" s="20">
        <v>17.3</v>
      </c>
      <c r="D33" s="20">
        <f t="shared" si="1"/>
        <v>1.9222222222222223</v>
      </c>
    </row>
    <row r="34" spans="1:4" ht="12.75">
      <c r="A34" s="7" t="s">
        <v>10</v>
      </c>
      <c r="B34" s="20">
        <v>16</v>
      </c>
      <c r="C34" s="20">
        <v>32.6</v>
      </c>
      <c r="D34" s="20">
        <f t="shared" si="1"/>
        <v>2.0375</v>
      </c>
    </row>
    <row r="35" spans="1:4" ht="12.75">
      <c r="A35" s="7" t="s">
        <v>11</v>
      </c>
      <c r="B35" s="20">
        <v>8.1</v>
      </c>
      <c r="C35" s="20">
        <v>17.5</v>
      </c>
      <c r="D35" s="20">
        <f t="shared" si="1"/>
        <v>2.160493827160494</v>
      </c>
    </row>
    <row r="36" spans="1:4" ht="12.75">
      <c r="A36" s="7" t="s">
        <v>29</v>
      </c>
      <c r="B36" s="20">
        <v>11.3</v>
      </c>
      <c r="C36" s="20">
        <v>18.8</v>
      </c>
      <c r="D36" s="20">
        <f t="shared" si="1"/>
        <v>1.663716814159292</v>
      </c>
    </row>
    <row r="37" spans="1:4" ht="12.75">
      <c r="A37" s="7" t="s">
        <v>30</v>
      </c>
      <c r="B37" s="20">
        <v>20.3</v>
      </c>
      <c r="C37" s="20">
        <v>29.5</v>
      </c>
      <c r="D37" s="20">
        <f t="shared" si="1"/>
        <v>1.4532019704433496</v>
      </c>
    </row>
    <row r="38" spans="1:4" ht="12.75">
      <c r="A38" s="7" t="s">
        <v>31</v>
      </c>
      <c r="B38" s="20">
        <v>17.4</v>
      </c>
      <c r="C38" s="20">
        <v>28.9</v>
      </c>
      <c r="D38" s="20">
        <f t="shared" si="1"/>
        <v>1.660919540229885</v>
      </c>
    </row>
    <row r="39" spans="1:4" ht="12.75">
      <c r="A39" s="7" t="s">
        <v>43</v>
      </c>
      <c r="B39" s="20">
        <v>20.4</v>
      </c>
      <c r="C39" s="20">
        <v>37.6</v>
      </c>
      <c r="D39" s="20">
        <v>1.84</v>
      </c>
    </row>
    <row r="40" spans="1:4" ht="12.75">
      <c r="A40" s="7" t="s">
        <v>44</v>
      </c>
      <c r="B40" s="20">
        <v>14.3</v>
      </c>
      <c r="C40" s="20">
        <v>29</v>
      </c>
      <c r="D40" s="20">
        <v>2.02</v>
      </c>
    </row>
    <row r="41" spans="1:4" ht="12.75">
      <c r="A41" s="7" t="s">
        <v>48</v>
      </c>
      <c r="B41" s="20">
        <v>11.6</v>
      </c>
      <c r="C41" s="20">
        <v>26.5</v>
      </c>
      <c r="D41" s="20">
        <v>2.28</v>
      </c>
    </row>
    <row r="42" spans="1:4" ht="12.75">
      <c r="A42" s="7" t="s">
        <v>49</v>
      </c>
      <c r="B42" s="20">
        <v>12.1</v>
      </c>
      <c r="C42" s="20">
        <v>31.9</v>
      </c>
      <c r="D42" s="20">
        <v>2.64</v>
      </c>
    </row>
    <row r="43" spans="1:4" ht="12.75">
      <c r="A43" s="5" t="s">
        <v>32</v>
      </c>
      <c r="B43" s="15">
        <f>AVERAGE(B25:B42)</f>
        <v>13.311111111111112</v>
      </c>
      <c r="C43" s="15">
        <f>AVERAGE(C25:C42)</f>
        <v>22.883333333333333</v>
      </c>
      <c r="D43" s="15">
        <f>C43/B43</f>
        <v>1.7191151919866443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1"/>
  <sheetViews>
    <sheetView workbookViewId="0" topLeftCell="A1">
      <selection activeCell="F20" sqref="F20"/>
    </sheetView>
  </sheetViews>
  <sheetFormatPr defaultColWidth="9.140625" defaultRowHeight="12.75"/>
  <cols>
    <col min="1" max="1" width="9.7109375" style="2" bestFit="1" customWidth="1"/>
    <col min="2" max="2" width="10.57421875" style="2" bestFit="1" customWidth="1"/>
    <col min="3" max="3" width="9.57421875" style="2" bestFit="1" customWidth="1"/>
    <col min="4" max="16384" width="8.8515625" style="2" customWidth="1"/>
  </cols>
  <sheetData>
    <row r="2" spans="1:7" ht="12.75">
      <c r="A2" s="5" t="s">
        <v>0</v>
      </c>
      <c r="B2" s="6" t="s">
        <v>16</v>
      </c>
      <c r="C2" s="6" t="s">
        <v>17</v>
      </c>
      <c r="D2" s="6" t="s">
        <v>18</v>
      </c>
      <c r="E2" s="6" t="s">
        <v>19</v>
      </c>
      <c r="F2" s="6" t="s">
        <v>20</v>
      </c>
      <c r="G2" s="6" t="s">
        <v>21</v>
      </c>
    </row>
    <row r="3" spans="1:7" ht="12.75">
      <c r="A3" s="7" t="s">
        <v>1</v>
      </c>
      <c r="B3" s="8">
        <v>16</v>
      </c>
      <c r="C3" s="8">
        <v>48</v>
      </c>
      <c r="D3" s="8">
        <v>55</v>
      </c>
      <c r="E3" s="8">
        <v>41</v>
      </c>
      <c r="F3" s="8">
        <v>11</v>
      </c>
      <c r="G3" s="8">
        <v>171</v>
      </c>
    </row>
    <row r="4" spans="1:7" ht="12.75">
      <c r="A4" s="7" t="s">
        <v>2</v>
      </c>
      <c r="B4" s="8">
        <v>20</v>
      </c>
      <c r="C4" s="8">
        <v>50</v>
      </c>
      <c r="D4" s="8">
        <v>59</v>
      </c>
      <c r="E4" s="8">
        <v>44</v>
      </c>
      <c r="F4" s="8">
        <v>12</v>
      </c>
      <c r="G4" s="8">
        <v>185</v>
      </c>
    </row>
    <row r="5" spans="1:7" ht="12.75">
      <c r="A5" s="7" t="s">
        <v>3</v>
      </c>
      <c r="B5" s="8">
        <v>23</v>
      </c>
      <c r="C5" s="8">
        <v>51</v>
      </c>
      <c r="D5" s="8">
        <v>76</v>
      </c>
      <c r="E5" s="8">
        <v>38</v>
      </c>
      <c r="F5" s="8">
        <v>15</v>
      </c>
      <c r="G5" s="8">
        <v>203</v>
      </c>
    </row>
    <row r="6" spans="1:7" ht="12.75">
      <c r="A6" s="7" t="s">
        <v>4</v>
      </c>
      <c r="B6" s="8">
        <v>32</v>
      </c>
      <c r="C6" s="8">
        <v>67</v>
      </c>
      <c r="D6" s="8">
        <v>75</v>
      </c>
      <c r="E6" s="8">
        <v>58</v>
      </c>
      <c r="F6" s="8">
        <v>25</v>
      </c>
      <c r="G6" s="8">
        <v>257</v>
      </c>
    </row>
    <row r="7" spans="1:7" ht="12.75">
      <c r="A7" s="7" t="s">
        <v>5</v>
      </c>
      <c r="B7" s="8">
        <v>24</v>
      </c>
      <c r="C7" s="8">
        <v>61</v>
      </c>
      <c r="D7" s="8">
        <v>67</v>
      </c>
      <c r="E7" s="8">
        <v>60</v>
      </c>
      <c r="F7" s="8">
        <v>30</v>
      </c>
      <c r="G7" s="8">
        <v>247</v>
      </c>
    </row>
    <row r="8" spans="1:7" ht="12.75">
      <c r="A8" s="7" t="s">
        <v>6</v>
      </c>
      <c r="B8" s="8">
        <v>12</v>
      </c>
      <c r="C8" s="8">
        <v>51</v>
      </c>
      <c r="D8" s="8">
        <v>66</v>
      </c>
      <c r="E8" s="8">
        <v>60</v>
      </c>
      <c r="F8" s="8">
        <v>23</v>
      </c>
      <c r="G8" s="8">
        <v>212</v>
      </c>
    </row>
    <row r="9" spans="1:7" ht="12.75">
      <c r="A9" s="7" t="s">
        <v>7</v>
      </c>
      <c r="B9" s="8">
        <v>13</v>
      </c>
      <c r="C9" s="8">
        <v>47</v>
      </c>
      <c r="D9" s="8">
        <v>60</v>
      </c>
      <c r="E9" s="8">
        <v>56</v>
      </c>
      <c r="F9" s="8">
        <v>24</v>
      </c>
      <c r="G9" s="8">
        <v>200</v>
      </c>
    </row>
    <row r="10" spans="1:7" ht="12.75">
      <c r="A10" s="7" t="s">
        <v>8</v>
      </c>
      <c r="B10" s="8">
        <v>9</v>
      </c>
      <c r="C10" s="8">
        <v>45</v>
      </c>
      <c r="D10" s="8">
        <v>56</v>
      </c>
      <c r="E10" s="8">
        <v>54</v>
      </c>
      <c r="F10" s="8">
        <v>20</v>
      </c>
      <c r="G10" s="8">
        <v>184</v>
      </c>
    </row>
    <row r="11" spans="1:7" ht="12.75">
      <c r="A11" s="7" t="s">
        <v>9</v>
      </c>
      <c r="B11" s="8">
        <v>6</v>
      </c>
      <c r="C11" s="8">
        <v>32</v>
      </c>
      <c r="D11" s="8">
        <v>60</v>
      </c>
      <c r="E11" s="8">
        <v>58</v>
      </c>
      <c r="F11" s="8">
        <v>22</v>
      </c>
      <c r="G11" s="8">
        <v>178</v>
      </c>
    </row>
    <row r="12" spans="1:7" ht="12.75">
      <c r="A12" s="7" t="s">
        <v>33</v>
      </c>
      <c r="B12" s="8">
        <v>8</v>
      </c>
      <c r="C12" s="8">
        <v>37</v>
      </c>
      <c r="D12" s="8">
        <v>57</v>
      </c>
      <c r="E12" s="8">
        <v>60</v>
      </c>
      <c r="F12" s="8">
        <v>25</v>
      </c>
      <c r="G12" s="8">
        <v>187</v>
      </c>
    </row>
    <row r="13" spans="1:7" ht="12.75">
      <c r="A13" s="7" t="s">
        <v>34</v>
      </c>
      <c r="B13" s="8">
        <v>11</v>
      </c>
      <c r="C13" s="8">
        <v>42</v>
      </c>
      <c r="D13" s="8">
        <v>60</v>
      </c>
      <c r="E13" s="8">
        <v>64</v>
      </c>
      <c r="F13" s="8">
        <v>25</v>
      </c>
      <c r="G13" s="8">
        <v>202</v>
      </c>
    </row>
    <row r="14" spans="1:7" ht="12.75">
      <c r="A14" s="7" t="s">
        <v>35</v>
      </c>
      <c r="B14" s="8">
        <v>10</v>
      </c>
      <c r="C14" s="8">
        <v>37</v>
      </c>
      <c r="D14" s="8">
        <v>58</v>
      </c>
      <c r="E14" s="8">
        <v>61</v>
      </c>
      <c r="F14" s="8">
        <v>24</v>
      </c>
      <c r="G14" s="8">
        <v>190</v>
      </c>
    </row>
    <row r="15" spans="1:7" ht="12.75">
      <c r="A15" s="7" t="s">
        <v>36</v>
      </c>
      <c r="B15" s="8">
        <v>10</v>
      </c>
      <c r="C15" s="8">
        <v>36</v>
      </c>
      <c r="D15" s="8">
        <v>66</v>
      </c>
      <c r="E15" s="8">
        <v>62</v>
      </c>
      <c r="F15" s="8">
        <v>29</v>
      </c>
      <c r="G15" s="8">
        <v>203</v>
      </c>
    </row>
    <row r="16" spans="1:7" ht="12.75">
      <c r="A16" s="7" t="s">
        <v>37</v>
      </c>
      <c r="B16" s="8">
        <v>9</v>
      </c>
      <c r="C16" s="8">
        <v>42</v>
      </c>
      <c r="D16" s="8">
        <v>65</v>
      </c>
      <c r="E16" s="8">
        <v>56</v>
      </c>
      <c r="F16" s="8">
        <v>22</v>
      </c>
      <c r="G16" s="8">
        <v>194</v>
      </c>
    </row>
    <row r="17" spans="1:7" ht="12.75">
      <c r="A17" s="7" t="s">
        <v>42</v>
      </c>
      <c r="B17" s="8">
        <v>11</v>
      </c>
      <c r="C17" s="8">
        <v>31</v>
      </c>
      <c r="D17" s="8">
        <v>68</v>
      </c>
      <c r="E17" s="8">
        <v>61</v>
      </c>
      <c r="F17" s="8">
        <v>27</v>
      </c>
      <c r="G17" s="8">
        <v>199</v>
      </c>
    </row>
    <row r="18" spans="1:7" ht="12.75">
      <c r="A18" s="7" t="s">
        <v>45</v>
      </c>
      <c r="B18" s="8">
        <v>11</v>
      </c>
      <c r="C18" s="8">
        <v>27</v>
      </c>
      <c r="D18" s="8">
        <v>62</v>
      </c>
      <c r="E18" s="8">
        <v>59</v>
      </c>
      <c r="F18" s="8">
        <v>27</v>
      </c>
      <c r="G18" s="8">
        <v>195</v>
      </c>
    </row>
    <row r="19" spans="1:7" ht="12.75">
      <c r="A19" s="7" t="s">
        <v>46</v>
      </c>
      <c r="B19" s="8">
        <v>9</v>
      </c>
      <c r="C19" s="8">
        <v>28</v>
      </c>
      <c r="D19" s="8">
        <v>60</v>
      </c>
      <c r="E19" s="8">
        <v>56</v>
      </c>
      <c r="F19" s="8">
        <v>28</v>
      </c>
      <c r="G19" s="8">
        <v>181</v>
      </c>
    </row>
    <row r="20" spans="1:7" ht="12.75">
      <c r="A20" s="7" t="s">
        <v>47</v>
      </c>
      <c r="B20" s="8">
        <v>8</v>
      </c>
      <c r="C20" s="8">
        <v>34</v>
      </c>
      <c r="D20" s="8">
        <v>60</v>
      </c>
      <c r="E20" s="8">
        <v>61</v>
      </c>
      <c r="F20" s="8">
        <v>29</v>
      </c>
      <c r="G20" s="8">
        <v>192</v>
      </c>
    </row>
    <row r="21" spans="1:7" ht="12.75">
      <c r="A21" s="5" t="s">
        <v>15</v>
      </c>
      <c r="B21" s="29">
        <f aca="true" t="shared" si="0" ref="B21:G21">AVERAGE(B3:B20)</f>
        <v>13.444444444444445</v>
      </c>
      <c r="C21" s="29">
        <f t="shared" si="0"/>
        <v>42.55555555555556</v>
      </c>
      <c r="D21" s="29">
        <f t="shared" si="0"/>
        <v>62.77777777777778</v>
      </c>
      <c r="E21" s="29">
        <f t="shared" si="0"/>
        <v>56.05555555555556</v>
      </c>
      <c r="F21" s="29">
        <f t="shared" si="0"/>
        <v>23.22222222222222</v>
      </c>
      <c r="G21" s="29">
        <f t="shared" si="0"/>
        <v>198.88888888888889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WDFW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Reed</dc:creator>
  <cp:keywords/>
  <dc:description/>
  <cp:lastModifiedBy>User</cp:lastModifiedBy>
  <cp:lastPrinted>2007-01-12T19:07:26Z</cp:lastPrinted>
  <dcterms:created xsi:type="dcterms:W3CDTF">2003-04-15T15:00:41Z</dcterms:created>
  <dcterms:modified xsi:type="dcterms:W3CDTF">2009-02-10T00:23:32Z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